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9440" windowHeight="9585" tabRatio="592" activeTab="1"/>
  </bookViews>
  <sheets>
    <sheet name="3 (2)" sheetId="1" r:id="rId1"/>
    <sheet name="ЖН" sheetId="2" r:id="rId2"/>
    <sheet name="ОН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Лист1" sheetId="15" r:id="rId15"/>
    <sheet name="К" sheetId="16" r:id="rId16"/>
    <sheet name="Лист2" sheetId="17" r:id="rId17"/>
    <sheet name="12" sheetId="18" r:id="rId18"/>
    <sheet name="Лист4" sheetId="19" r:id="rId19"/>
  </sheets>
  <externalReferences>
    <externalReference r:id="rId22"/>
  </externalReferences>
  <definedNames>
    <definedName name="Z_C23F2FB4_653F_4A83_B645_DE45FE9B2DEF_.wvu.PrintArea" localSheetId="1" hidden="1">'ЖН'!$A$1:$AY$24</definedName>
    <definedName name="Z_C23F2FB4_653F_4A83_B645_DE45FE9B2DEF_.wvu.PrintArea" localSheetId="2" hidden="1">'ОН'!$A$1:$AY$24</definedName>
    <definedName name="_xlnm.Print_Area" localSheetId="4">'2'!$A$1:$Q$33</definedName>
    <definedName name="_xlnm.Print_Area" localSheetId="1">'ЖН'!$A$1:$AY$24</definedName>
    <definedName name="_xlnm.Print_Area" localSheetId="2">'ОН'!$A$1:$AY$24</definedName>
  </definedNames>
  <calcPr fullCalcOnLoad="1"/>
</workbook>
</file>

<file path=xl/sharedStrings.xml><?xml version="1.0" encoding="utf-8"?>
<sst xmlns="http://schemas.openxmlformats.org/spreadsheetml/2006/main" count="981" uniqueCount="168">
  <si>
    <t>№</t>
  </si>
  <si>
    <t xml:space="preserve">имзо </t>
  </si>
  <si>
    <t>ЖН-1</t>
  </si>
  <si>
    <t>ЖН-2</t>
  </si>
  <si>
    <t>кайта</t>
  </si>
  <si>
    <t>ЎЗБЕКИСТОН РЕСПУБЛИКАСИ ҚИШЛОҚ ВА СУВ ХЎЖАЛИГИ ВАЗИРЛИГИ</t>
  </si>
  <si>
    <t>курс</t>
  </si>
  <si>
    <t>семестр</t>
  </si>
  <si>
    <t>Рейтинг дафтарчасининг рақами</t>
  </si>
  <si>
    <t>Семестрда тўплаган баллари</t>
  </si>
  <si>
    <t>ЯН</t>
  </si>
  <si>
    <t>Ўзлаштириш кўрсаткичи</t>
  </si>
  <si>
    <t>Рейтинг бали</t>
  </si>
  <si>
    <t>ЯН ўтказувчи ўқитувчи имзоси</t>
  </si>
  <si>
    <t>Ўқитувчи имзоси</t>
  </si>
  <si>
    <t>Жами талабалар сони</t>
  </si>
  <si>
    <t>(54 ва ундан паст)</t>
  </si>
  <si>
    <t>"келмаган"</t>
  </si>
  <si>
    <t>Кафедра мудири</t>
  </si>
  <si>
    <t>М.У.</t>
  </si>
  <si>
    <t>Ф.И.Ш.</t>
  </si>
  <si>
    <t>имзо</t>
  </si>
  <si>
    <t xml:space="preserve"> № В-</t>
  </si>
  <si>
    <t>гурух</t>
  </si>
  <si>
    <t>давра учун</t>
  </si>
  <si>
    <t xml:space="preserve">   </t>
  </si>
  <si>
    <t>Семестрда фанга ажратилган умумий соатлар:</t>
  </si>
  <si>
    <t>РД
номери</t>
  </si>
  <si>
    <t>ОН-1</t>
  </si>
  <si>
    <t>ОН-2</t>
  </si>
  <si>
    <r>
      <t xml:space="preserve">РЕЙТИНГ ҚАЙДНОМАСИ  </t>
    </r>
    <r>
      <rPr>
        <b/>
        <u val="single"/>
        <sz val="14"/>
        <rFont val="Times New Roman"/>
        <family val="1"/>
      </rPr>
      <t xml:space="preserve">            </t>
    </r>
  </si>
  <si>
    <r>
      <t xml:space="preserve">Фан : 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</si>
  <si>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Талабанинг фамилияси,   
исми ва шарифи</t>
  </si>
  <si>
    <t>Талабанинг фамилияси, 
исми - шарифи</t>
  </si>
  <si>
    <t xml:space="preserve"> ЯН ўтказилган сана</t>
  </si>
  <si>
    <t>Инглиз тили</t>
  </si>
  <si>
    <t>Амалиёт ўқитувчиси:</t>
  </si>
  <si>
    <t xml:space="preserve"> Маърузачи:</t>
  </si>
  <si>
    <t xml:space="preserve">ЖН-1    </t>
  </si>
  <si>
    <t xml:space="preserve">ЖН-2             </t>
  </si>
  <si>
    <t xml:space="preserve">ОН-1              </t>
  </si>
  <si>
    <t>∑ОН-1,2</t>
  </si>
  <si>
    <t xml:space="preserve">ОН-2      </t>
  </si>
  <si>
    <t xml:space="preserve">∑ЖН-1,2       </t>
  </si>
  <si>
    <t>∑ЖН+∑ОН</t>
  </si>
  <si>
    <t>Рейтинг дафтарчасининг 
рақами</t>
  </si>
  <si>
    <t>Ўзлаштириш 
кўрсаткичи</t>
  </si>
  <si>
    <t xml:space="preserve">ЖН-1 </t>
  </si>
  <si>
    <t>∑ЖН-1,2</t>
  </si>
  <si>
    <t xml:space="preserve">ОН-2  </t>
  </si>
  <si>
    <t xml:space="preserve">∑ОН-1,2  </t>
  </si>
  <si>
    <t xml:space="preserve">∑ЖН+∑ОН </t>
  </si>
  <si>
    <t>Факультет декани_________________</t>
  </si>
  <si>
    <r>
      <t>шундан, (86-100)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(71-85)</t>
    </r>
    <r>
      <rPr>
        <b/>
        <sz val="14"/>
        <rFont val="Times Uzb Roman"/>
        <family val="1"/>
      </rPr>
      <t>_________</t>
    </r>
    <r>
      <rPr>
        <sz val="14"/>
        <rFont val="Times Uzb Roman"/>
        <family val="1"/>
      </rPr>
      <t>, (55-70)</t>
    </r>
    <r>
      <rPr>
        <b/>
        <sz val="14"/>
        <rFont val="Times Uzb Roman"/>
        <family val="1"/>
      </rPr>
      <t>______</t>
    </r>
  </si>
  <si>
    <t>Иқтисодиёт назарияси</t>
  </si>
  <si>
    <t>Иқтисодиёт назарияси (курс иши)</t>
  </si>
  <si>
    <t>Ўқув амалиёти</t>
  </si>
  <si>
    <t>М.Маматкулов</t>
  </si>
  <si>
    <t>Рус тили</t>
  </si>
  <si>
    <t>Иқтисодчилар учун математика</t>
  </si>
  <si>
    <t>Ғуломов Мирғиёс Миразиз ўғли</t>
  </si>
  <si>
    <t>Каримов Абдуллохон Хайрулло ўғли</t>
  </si>
  <si>
    <t>Махмудова Наргиза Давлат қизи</t>
  </si>
  <si>
    <t>Нуралиев Самандар Рустам ўғли</t>
  </si>
  <si>
    <t xml:space="preserve">Рўзиева Шакина Рустам қизи </t>
  </si>
  <si>
    <t xml:space="preserve">Сайдахмедов Соибжон Дилшоджон ўғли </t>
  </si>
  <si>
    <t>Тохиров Шохрух Жанобил ўғли</t>
  </si>
  <si>
    <t>Тошболтаева Юлдуз Абдуқодир қизи</t>
  </si>
  <si>
    <t>Усарова Мафтуна Ибодулла қизи</t>
  </si>
  <si>
    <t>Хабибуллаева Лобар Камалетдинова</t>
  </si>
  <si>
    <t>Хайитқулова Зулайхо Мирзабой қизи</t>
  </si>
  <si>
    <t>Хонимқулов Учқун Бахриддин ўғли</t>
  </si>
  <si>
    <t>И ва М факултети декани                                                                                                           О.Кучаров</t>
  </si>
  <si>
    <t>Рустамова Д</t>
  </si>
  <si>
    <t>В-17-009</t>
  </si>
  <si>
    <t>В-17-010</t>
  </si>
  <si>
    <t>В-17-011</t>
  </si>
  <si>
    <t>В-17-036</t>
  </si>
  <si>
    <t>В-17-033</t>
  </si>
  <si>
    <t>В-17-035</t>
  </si>
  <si>
    <t>В-17-030</t>
  </si>
  <si>
    <t>В-17-038</t>
  </si>
  <si>
    <t>В-17-029</t>
  </si>
  <si>
    <t>В-17-034</t>
  </si>
  <si>
    <t>В-17-037</t>
  </si>
  <si>
    <t>В-17-031</t>
  </si>
  <si>
    <t>Валология асослари</t>
  </si>
  <si>
    <t>Қишлоқ хўжалиги иқтисодиёти</t>
  </si>
  <si>
    <t>Диншунослик</t>
  </si>
  <si>
    <t>Ўзбекистон тарихи</t>
  </si>
  <si>
    <t>Педогогика ва писихология</t>
  </si>
  <si>
    <t>Абдуллаева Р</t>
  </si>
  <si>
    <t>Турдибоева М</t>
  </si>
  <si>
    <t>Рахманбердиева Н</t>
  </si>
  <si>
    <t xml:space="preserve"> Дўсмуротов Г</t>
  </si>
  <si>
    <t>Бахорги</t>
  </si>
  <si>
    <r>
      <t>ТОШКЕНТ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ИРРИГАЦИЯ ВА ҚИШЛОҚ ХЎЖАЛИГИНИ 
МЕХАНИЗАЦИЯЛАШ МУҲАНДИСЛАР  ИНСТИТУТИ</t>
    </r>
  </si>
  <si>
    <t>Сув хўжалигини ташкил этиш ва бошқариш</t>
  </si>
  <si>
    <t>12 шакл</t>
  </si>
  <si>
    <t xml:space="preserve">  курс</t>
  </si>
  <si>
    <t>З. Исмаилова</t>
  </si>
  <si>
    <t>О. Р. Кучаров</t>
  </si>
  <si>
    <t>2017-2018 ўқув йили</t>
  </si>
  <si>
    <t>Июнь 2018 й</t>
  </si>
  <si>
    <t>Ф. Қиличева</t>
  </si>
  <si>
    <t>ТОШКЕНТ ИРРИГАЦИЯ ВА ҚИШЛОҚ ХЎЖАЛИГИНИ 
МЕХАНИЗАЦИЯЛАШ МУХАНДИСЛАРИ ИНСТИТУТИ</t>
  </si>
  <si>
    <t>Ф. Бегов</t>
  </si>
  <si>
    <t>Жисмоний  маданият ва спорт</t>
  </si>
  <si>
    <t xml:space="preserve">                   Норқабилов М</t>
  </si>
  <si>
    <t>О. Кучаров</t>
  </si>
  <si>
    <t>Н.Сафарбоева</t>
  </si>
  <si>
    <t>Б.Худаяров</t>
  </si>
  <si>
    <t>Информатика ва АТ</t>
  </si>
  <si>
    <t>З.Абдуллаев</t>
  </si>
  <si>
    <t>З. Абдуллаев</t>
  </si>
  <si>
    <t>С. Мавлонов</t>
  </si>
  <si>
    <t>М.Саидова</t>
  </si>
  <si>
    <t>Ф.Эрназаров</t>
  </si>
  <si>
    <t>У. Сангирова</t>
  </si>
  <si>
    <t>М.Маматқулов</t>
  </si>
  <si>
    <r>
      <t>ТОШКЕНТ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ИРРИГАЦИЯ ВА ҚИШЛОҚ ХЎЖАЛИГИНИ 
МЕХАНИЗАЦИЯЛАШ МУҲАНДИСЛАРИ ИНСТИТУТИ</t>
    </r>
  </si>
  <si>
    <t>Сув хўжалигиниташкил этиш ва бошқариш</t>
  </si>
  <si>
    <r>
      <t>ТОШКЕНТ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ИРРИГАЦИЯ ВА ҚИЎЛҚ ХЎЖАЛИГИНИ 
МЕХАНИЗАЦИЯЛАШ МУҲАНДИСЛАРИ ИНСТИТУТИ</t>
    </r>
  </si>
  <si>
    <t>__________________</t>
  </si>
  <si>
    <t>ЎЗБЕКИСТОН РЕСПУБЛИКАСИ ОЛИЙ ВА ЎРТА МАХСУС ТАЪЛИМ ВАЗИРЛИГИ</t>
  </si>
  <si>
    <t>ЎЗБЕКИСТОН РЕСПУБЛИКАСИ ОЛИЙ ВА ЎРТА МАХСУС ТАЪЛИМ  ВАЗИРЛИГИ</t>
  </si>
  <si>
    <t>Махмудов В</t>
  </si>
  <si>
    <t>Миллий  ғоя</t>
  </si>
  <si>
    <t>Муқимов Б</t>
  </si>
  <si>
    <t>-</t>
  </si>
  <si>
    <t>Хамидов Х</t>
  </si>
  <si>
    <t>Бегов Ф</t>
  </si>
  <si>
    <t>Ўқув таништирув амалиёти</t>
  </si>
  <si>
    <t>Француз тили</t>
  </si>
  <si>
    <t>М.Саипова</t>
  </si>
  <si>
    <t>Ф.Киличева</t>
  </si>
  <si>
    <t>Баҳорги</t>
  </si>
  <si>
    <t>23.06.2018 й</t>
  </si>
  <si>
    <t xml:space="preserve"> </t>
  </si>
  <si>
    <r>
      <t>СХТЭ ва Б факультети Бухгалтерия хисоби ва аудит (сув хужалигида) таълим йуналиши</t>
    </r>
    <r>
      <rPr>
        <b/>
        <sz val="14"/>
        <color indexed="8"/>
        <rFont val="Times New Roman"/>
        <family val="1"/>
      </rPr>
      <t xml:space="preserve"> 2 курс 3 гурух</t>
    </r>
    <r>
      <rPr>
        <sz val="14"/>
        <color indexed="8"/>
        <rFont val="Times New Roman"/>
        <family val="1"/>
      </rPr>
      <t xml:space="preserve"> талабаларининг кузги давраси буйича                                       
                      ТУПЛАГАН РЕЙТИНГ БАЛЛАРИ</t>
    </r>
  </si>
  <si>
    <t>3- Семестрда тўплаган баллари</t>
  </si>
  <si>
    <t>Абдуллаева Сохиба Хамдам қизи</t>
  </si>
  <si>
    <t>Пул ва банклар</t>
  </si>
  <si>
    <t>Шафкаров Ф</t>
  </si>
  <si>
    <t>БҲН</t>
  </si>
  <si>
    <t>Микроиқтисодиёт</t>
  </si>
  <si>
    <t>Абдурахманова И</t>
  </si>
  <si>
    <t>Статистика</t>
  </si>
  <si>
    <t>Менежмент. Маркетинг</t>
  </si>
  <si>
    <t>Холиёров У</t>
  </si>
  <si>
    <t>Алимов У</t>
  </si>
  <si>
    <t>ИМУМ</t>
  </si>
  <si>
    <t>Шодмонова Г</t>
  </si>
  <si>
    <t>Джамолов К</t>
  </si>
  <si>
    <t>Фалсафа</t>
  </si>
  <si>
    <t>Қалқонов Э</t>
  </si>
  <si>
    <t>Молия</t>
  </si>
  <si>
    <t>Ходжимухаммедова Ш</t>
  </si>
  <si>
    <t>Парпиева У</t>
  </si>
  <si>
    <t>Немис тили</t>
  </si>
  <si>
    <t>Эркаев Э</t>
  </si>
  <si>
    <t>Турманов Т</t>
  </si>
  <si>
    <t>СХТЭ ва Б факультети Бухгалтерия ҳисоби ва аудит (сув хужалигида) таълим йуналиши 2 курс 3 гурух талабаларининг кузги давраси буйича                                       
                      ТУПЛАГАН РЕЙТИНГ БАЛЛАРИ</t>
  </si>
  <si>
    <t xml:space="preserve">СХТЭ ва Б факультети декани                                                                       О.Кучаров                                                           </t>
  </si>
  <si>
    <t>Ташхаджаева Г</t>
  </si>
  <si>
    <t>Абраев Н</t>
  </si>
  <si>
    <t>Астанова Ф</t>
  </si>
  <si>
    <t>Ибрагимов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</si>
</sst>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#,##0\ &quot;so'm&quot;;\-#,##0\ &quot;so'm&quot;"/>
    <numFmt numFmtId="173" formatCode="#,##0\ &quot;so'm&quot;;[Red]\-#,##0\ &quot;so'm&quot;"/>
    <numFmt numFmtId="174" formatCode="#,##0.00\ &quot;so'm&quot;;\-#,##0.00\ &quot;so'm&quot;"/>
    <numFmt numFmtId="175" formatCode="#,##0.00\ &quot;so'm&quot;;[Red]\-#,##0.00\ &quot;so'm&quot;"/>
    <numFmt numFmtId="176" formatCode="_-* #,##0\ &quot;so'm&quot;_-;\-* #,##0\ &quot;so'm&quot;_-;_-* &quot;-&quot;\ &quot;so'm&quot;_-;_-@_-"/>
    <numFmt numFmtId="177" formatCode="_-* #,##0\ _s_o_'_m_-;\-* #,##0\ _s_o_'_m_-;_-* &quot;-&quot;\ _s_o_'_m_-;_-@_-"/>
    <numFmt numFmtId="178" formatCode="_-* #,##0.00\ &quot;so'm&quot;_-;\-* #,##0.00\ &quot;so'm&quot;_-;_-* &quot;-&quot;??\ &quot;so'm&quot;_-;_-@_-"/>
    <numFmt numFmtId="179" formatCode="_-* #,##0.00\ _s_o_'_m_-;\-* #,##0.00\ _s_o_'_m_-;_-* &quot;-&quot;??\ _s_o_'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&quot;€&quot;#,##0;\-&quot;€&quot;#,##0"/>
    <numFmt numFmtId="205" formatCode="&quot;€&quot;#,##0;[Red]\-&quot;€&quot;#,##0"/>
    <numFmt numFmtId="206" formatCode="&quot;€&quot;#,##0.00;\-&quot;€&quot;#,##0.00"/>
    <numFmt numFmtId="207" formatCode="&quot;€&quot;#,##0.00;[Red]\-&quot;€&quot;#,##0.00"/>
    <numFmt numFmtId="208" formatCode="_-&quot;€&quot;* #,##0_-;\-&quot;€&quot;* #,##0_-;_-&quot;€&quot;* &quot;-&quot;_-;_-@_-"/>
    <numFmt numFmtId="209" formatCode="_-&quot;€&quot;* #,##0.00_-;\-&quot;€&quot;* #,##0.00_-;_-&quot;€&quot;* &quot;-&quot;??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_(* #,##0.0_);_(* \(#,##0.0\);_(* &quot;-&quot;??_);_(@_)"/>
    <numFmt numFmtId="215" formatCode="_(* #,##0_);_(* \(#,##0\);_(* &quot;-&quot;??_);_(@_)"/>
    <numFmt numFmtId="216" formatCode="0.0%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[$-FC19]d\ mmmm\ yyyy\ \г\."/>
    <numFmt numFmtId="223" formatCode="_(* #.##0_);_(* \(#.##0\);_(* &quot;-&quot;??_);_(@_)"/>
    <numFmt numFmtId="224" formatCode="mmm/yyyy"/>
  </numFmts>
  <fonts count="7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Uzb Roman"/>
      <family val="1"/>
    </font>
    <font>
      <b/>
      <sz val="12"/>
      <name val="Times Uzb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14"/>
      <name val="Times Uzb Roman"/>
      <family val="1"/>
    </font>
    <font>
      <b/>
      <sz val="14"/>
      <name val="Times Uzb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name val="Times Uzb Roman"/>
      <family val="1"/>
    </font>
    <font>
      <b/>
      <u val="single"/>
      <sz val="14"/>
      <name val="Times Uzb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u val="single"/>
      <sz val="8"/>
      <name val="Times Uzb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vertical="top"/>
      <protection hidden="1"/>
    </xf>
    <xf numFmtId="0" fontId="12" fillId="0" borderId="10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center" vertical="center" textRotation="90" wrapText="1"/>
      <protection hidden="1"/>
    </xf>
    <xf numFmtId="0" fontId="0" fillId="33" borderId="0" xfId="0" applyFont="1" applyFill="1" applyAlignment="1" applyProtection="1">
      <alignment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18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 applyProtection="1">
      <alignment horizontal="justify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6" fillId="0" borderId="11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15" fillId="0" borderId="10" xfId="0" applyFont="1" applyBorder="1" applyAlignment="1">
      <alignment horizontal="center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>
      <alignment horizontal="center" vertical="center"/>
    </xf>
    <xf numFmtId="0" fontId="4" fillId="34" borderId="0" xfId="0" applyFont="1" applyFill="1" applyAlignment="1" applyProtection="1">
      <alignment/>
      <protection hidden="1"/>
    </xf>
    <xf numFmtId="0" fontId="6" fillId="34" borderId="12" xfId="0" applyFont="1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 applyProtection="1">
      <alignment horizontal="center" vertical="center"/>
      <protection hidden="1"/>
    </xf>
    <xf numFmtId="0" fontId="6" fillId="34" borderId="14" xfId="0" applyFont="1" applyFill="1" applyBorder="1" applyAlignment="1" applyProtection="1">
      <alignment horizontal="center" textRotation="90"/>
      <protection hidden="1"/>
    </xf>
    <xf numFmtId="0" fontId="6" fillId="34" borderId="14" xfId="0" applyFont="1" applyFill="1" applyBorder="1" applyAlignment="1" applyProtection="1">
      <alignment horizontal="center"/>
      <protection hidden="1"/>
    </xf>
    <xf numFmtId="0" fontId="6" fillId="34" borderId="15" xfId="0" applyFont="1" applyFill="1" applyBorder="1" applyAlignment="1" applyProtection="1">
      <alignment horizontal="center"/>
      <protection hidden="1"/>
    </xf>
    <xf numFmtId="0" fontId="6" fillId="34" borderId="16" xfId="0" applyFont="1" applyFill="1" applyBorder="1" applyAlignment="1" applyProtection="1">
      <alignment horizontal="center" textRotation="90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0" fontId="7" fillId="34" borderId="10" xfId="0" applyFont="1" applyFill="1" applyBorder="1" applyAlignment="1" applyProtection="1">
      <alignment horizontal="center"/>
      <protection hidden="1"/>
    </xf>
    <xf numFmtId="0" fontId="24" fillId="34" borderId="10" xfId="0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6" fillId="0" borderId="11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>
      <alignment vertical="center"/>
    </xf>
    <xf numFmtId="0" fontId="9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right" vertical="center"/>
      <protection hidden="1"/>
    </xf>
    <xf numFmtId="0" fontId="17" fillId="0" borderId="11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/>
      <protection hidden="1"/>
    </xf>
    <xf numFmtId="0" fontId="26" fillId="0" borderId="11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26" fillId="0" borderId="11" xfId="0" applyFont="1" applyBorder="1" applyAlignment="1" applyProtection="1">
      <alignment vertical="center"/>
      <protection hidden="1"/>
    </xf>
    <xf numFmtId="0" fontId="16" fillId="0" borderId="11" xfId="0" applyFont="1" applyBorder="1" applyAlignment="1" applyProtection="1">
      <alignment/>
      <protection hidden="1"/>
    </xf>
    <xf numFmtId="0" fontId="27" fillId="0" borderId="0" xfId="0" applyFont="1" applyAlignment="1">
      <alignment vertical="center"/>
    </xf>
    <xf numFmtId="0" fontId="16" fillId="0" borderId="17" xfId="0" applyFont="1" applyBorder="1" applyAlignment="1" applyProtection="1">
      <alignment horizontal="center" vertical="top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19" xfId="0" applyFont="1" applyFill="1" applyBorder="1" applyAlignment="1" applyProtection="1">
      <alignment horizontal="center"/>
      <protection hidden="1"/>
    </xf>
    <xf numFmtId="0" fontId="6" fillId="34" borderId="16" xfId="0" applyFont="1" applyFill="1" applyBorder="1" applyAlignment="1" applyProtection="1">
      <alignment horizontal="center"/>
      <protection hidden="1"/>
    </xf>
    <xf numFmtId="0" fontId="6" fillId="34" borderId="18" xfId="0" applyFont="1" applyFill="1" applyBorder="1" applyAlignment="1" applyProtection="1">
      <alignment horizontal="center"/>
      <protection hidden="1"/>
    </xf>
    <xf numFmtId="0" fontId="6" fillId="34" borderId="19" xfId="0" applyFont="1" applyFill="1" applyBorder="1" applyAlignment="1" applyProtection="1">
      <alignment horizontal="center"/>
      <protection hidden="1"/>
    </xf>
    <xf numFmtId="0" fontId="7" fillId="34" borderId="2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 applyProtection="1">
      <alignment horizontal="center"/>
      <protection hidden="1"/>
    </xf>
    <xf numFmtId="0" fontId="8" fillId="34" borderId="13" xfId="0" applyFont="1" applyFill="1" applyBorder="1" applyAlignment="1" applyProtection="1">
      <alignment horizontal="center"/>
      <protection hidden="1"/>
    </xf>
    <xf numFmtId="0" fontId="7" fillId="34" borderId="18" xfId="0" applyFont="1" applyFill="1" applyBorder="1" applyAlignment="1" applyProtection="1">
      <alignment horizontal="center"/>
      <protection hidden="1"/>
    </xf>
    <xf numFmtId="0" fontId="7" fillId="34" borderId="19" xfId="0" applyFont="1" applyFill="1" applyBorder="1" applyAlignment="1" applyProtection="1">
      <alignment horizontal="center"/>
      <protection hidden="1"/>
    </xf>
    <xf numFmtId="0" fontId="6" fillId="34" borderId="21" xfId="0" applyFont="1" applyFill="1" applyBorder="1" applyAlignment="1" applyProtection="1">
      <alignment horizontal="center"/>
      <protection hidden="1"/>
    </xf>
    <xf numFmtId="0" fontId="6" fillId="34" borderId="22" xfId="0" applyFont="1" applyFill="1" applyBorder="1" applyAlignment="1" applyProtection="1">
      <alignment horizontal="center" textRotation="90"/>
      <protection hidden="1"/>
    </xf>
    <xf numFmtId="0" fontId="6" fillId="34" borderId="23" xfId="0" applyFont="1" applyFill="1" applyBorder="1" applyAlignment="1" applyProtection="1">
      <alignment horizontal="center"/>
      <protection hidden="1"/>
    </xf>
    <xf numFmtId="0" fontId="13" fillId="0" borderId="24" xfId="0" applyFont="1" applyBorder="1" applyAlignment="1" applyProtection="1">
      <alignment horizontal="center" vertical="center" textRotation="90" wrapText="1"/>
      <protection hidden="1"/>
    </xf>
    <xf numFmtId="0" fontId="15" fillId="0" borderId="24" xfId="0" applyFont="1" applyBorder="1" applyAlignment="1" applyProtection="1">
      <alignment horizont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/>
      <protection hidden="1"/>
    </xf>
    <xf numFmtId="0" fontId="6" fillId="0" borderId="24" xfId="0" applyFont="1" applyBorder="1" applyAlignment="1" applyProtection="1">
      <alignment horizontal="center" vertical="top"/>
      <protection hidden="1"/>
    </xf>
    <xf numFmtId="0" fontId="6" fillId="0" borderId="24" xfId="0" applyFont="1" applyBorder="1" applyAlignment="1" applyProtection="1">
      <alignment vertical="top"/>
      <protection hidden="1"/>
    </xf>
    <xf numFmtId="0" fontId="12" fillId="0" borderId="24" xfId="0" applyFont="1" applyBorder="1" applyAlignment="1" applyProtection="1">
      <alignment/>
      <protection hidden="1"/>
    </xf>
    <xf numFmtId="0" fontId="15" fillId="0" borderId="24" xfId="0" applyFont="1" applyBorder="1" applyAlignment="1">
      <alignment horizontal="center"/>
    </xf>
    <xf numFmtId="0" fontId="11" fillId="0" borderId="24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2" fillId="0" borderId="24" xfId="0" applyFont="1" applyBorder="1" applyAlignment="1" applyProtection="1">
      <alignment horizontal="center" vertical="top"/>
      <protection hidden="1"/>
    </xf>
    <xf numFmtId="0" fontId="71" fillId="0" borderId="25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6" xfId="0" applyFont="1" applyFill="1" applyBorder="1" applyAlignment="1" applyProtection="1">
      <alignment horizontal="center" vertical="center"/>
      <protection hidden="1"/>
    </xf>
    <xf numFmtId="0" fontId="6" fillId="34" borderId="27" xfId="0" applyFont="1" applyFill="1" applyBorder="1" applyAlignment="1" applyProtection="1">
      <alignment horizontal="center" vertical="center"/>
      <protection hidden="1"/>
    </xf>
    <xf numFmtId="0" fontId="6" fillId="34" borderId="28" xfId="0" applyFont="1" applyFill="1" applyBorder="1" applyAlignment="1" applyProtection="1">
      <alignment horizontal="center" vertical="center"/>
      <protection hidden="1"/>
    </xf>
    <xf numFmtId="0" fontId="12" fillId="0" borderId="25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" fillId="0" borderId="0" xfId="0" applyFont="1" applyBorder="1" applyAlignment="1" applyProtection="1">
      <alignment horizontal="center"/>
      <protection hidden="1"/>
    </xf>
    <xf numFmtId="0" fontId="72" fillId="35" borderId="0" xfId="0" applyFont="1" applyFill="1" applyBorder="1" applyAlignment="1" applyProtection="1">
      <alignment horizontal="center" vertical="center" wrapText="1"/>
      <protection hidden="1"/>
    </xf>
    <xf numFmtId="16" fontId="8" fillId="34" borderId="10" xfId="0" applyNumberFormat="1" applyFont="1" applyFill="1" applyBorder="1" applyAlignment="1" applyProtection="1">
      <alignment horizontal="center"/>
      <protection hidden="1"/>
    </xf>
    <xf numFmtId="16" fontId="8" fillId="34" borderId="18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 applyProtection="1">
      <alignment horizontal="center"/>
      <protection hidden="1"/>
    </xf>
    <xf numFmtId="0" fontId="6" fillId="34" borderId="29" xfId="0" applyFont="1" applyFill="1" applyBorder="1" applyAlignment="1" applyProtection="1">
      <alignment horizontal="center"/>
      <protection hidden="1"/>
    </xf>
    <xf numFmtId="0" fontId="8" fillId="34" borderId="29" xfId="0" applyFont="1" applyFill="1" applyBorder="1" applyAlignment="1" applyProtection="1">
      <alignment horizontal="center"/>
      <protection hidden="1"/>
    </xf>
    <xf numFmtId="0" fontId="8" fillId="34" borderId="30" xfId="0" applyFont="1" applyFill="1" applyBorder="1" applyAlignment="1" applyProtection="1">
      <alignment horizontal="center"/>
      <protection hidden="1"/>
    </xf>
    <xf numFmtId="0" fontId="6" fillId="34" borderId="31" xfId="0" applyFont="1" applyFill="1" applyBorder="1" applyAlignment="1" applyProtection="1">
      <alignment horizontal="center" vertical="center"/>
      <protection hidden="1"/>
    </xf>
    <xf numFmtId="0" fontId="7" fillId="34" borderId="32" xfId="0" applyFont="1" applyFill="1" applyBorder="1" applyAlignment="1" applyProtection="1">
      <alignment horizontal="center"/>
      <protection hidden="1"/>
    </xf>
    <xf numFmtId="0" fontId="7" fillId="34" borderId="33" xfId="0" applyFont="1" applyFill="1" applyBorder="1" applyAlignment="1" applyProtection="1">
      <alignment horizontal="center"/>
      <protection hidden="1"/>
    </xf>
    <xf numFmtId="0" fontId="7" fillId="34" borderId="28" xfId="0" applyFont="1" applyFill="1" applyBorder="1" applyAlignment="1" applyProtection="1">
      <alignment horizontal="center"/>
      <protection hidden="1"/>
    </xf>
    <xf numFmtId="0" fontId="8" fillId="34" borderId="34" xfId="0" applyFont="1" applyFill="1" applyBorder="1" applyAlignment="1" applyProtection="1">
      <alignment horizontal="center"/>
      <protection hidden="1"/>
    </xf>
    <xf numFmtId="0" fontId="8" fillId="34" borderId="35" xfId="0" applyFont="1" applyFill="1" applyBorder="1" applyAlignment="1" applyProtection="1">
      <alignment horizontal="center"/>
      <protection hidden="1"/>
    </xf>
    <xf numFmtId="0" fontId="8" fillId="34" borderId="36" xfId="0" applyFont="1" applyFill="1" applyBorder="1" applyAlignment="1" applyProtection="1">
      <alignment horizontal="center"/>
      <protection hidden="1"/>
    </xf>
    <xf numFmtId="0" fontId="8" fillId="34" borderId="37" xfId="0" applyFont="1" applyFill="1" applyBorder="1" applyAlignment="1" applyProtection="1">
      <alignment horizontal="center"/>
      <protection hidden="1"/>
    </xf>
    <xf numFmtId="0" fontId="8" fillId="34" borderId="38" xfId="0" applyFont="1" applyFill="1" applyBorder="1" applyAlignment="1" applyProtection="1">
      <alignment horizontal="center"/>
      <protection hidden="1"/>
    </xf>
    <xf numFmtId="0" fontId="6" fillId="34" borderId="39" xfId="0" applyFont="1" applyFill="1" applyBorder="1" applyAlignment="1" applyProtection="1">
      <alignment horizontal="center" textRotation="90"/>
      <protection hidden="1"/>
    </xf>
    <xf numFmtId="0" fontId="8" fillId="34" borderId="40" xfId="0" applyFont="1" applyFill="1" applyBorder="1" applyAlignment="1" applyProtection="1">
      <alignment horizontal="center"/>
      <protection hidden="1"/>
    </xf>
    <xf numFmtId="0" fontId="6" fillId="34" borderId="41" xfId="0" applyFont="1" applyFill="1" applyBorder="1" applyAlignment="1" applyProtection="1">
      <alignment horizontal="center"/>
      <protection hidden="1"/>
    </xf>
    <xf numFmtId="0" fontId="8" fillId="34" borderId="42" xfId="0" applyFont="1" applyFill="1" applyBorder="1" applyAlignment="1" applyProtection="1">
      <alignment horizontal="center"/>
      <protection hidden="1"/>
    </xf>
    <xf numFmtId="0" fontId="8" fillId="34" borderId="43" xfId="0" applyFont="1" applyFill="1" applyBorder="1" applyAlignment="1" applyProtection="1">
      <alignment horizontal="center"/>
      <protection hidden="1"/>
    </xf>
    <xf numFmtId="0" fontId="6" fillId="34" borderId="35" xfId="0" applyFont="1" applyFill="1" applyBorder="1" applyAlignment="1" applyProtection="1">
      <alignment horizontal="center"/>
      <protection hidden="1"/>
    </xf>
    <xf numFmtId="0" fontId="6" fillId="34" borderId="32" xfId="0" applyFont="1" applyFill="1" applyBorder="1" applyAlignment="1" applyProtection="1">
      <alignment horizontal="center"/>
      <protection hidden="1"/>
    </xf>
    <xf numFmtId="0" fontId="6" fillId="34" borderId="33" xfId="0" applyFont="1" applyFill="1" applyBorder="1" applyAlignment="1" applyProtection="1">
      <alignment horizontal="center"/>
      <protection hidden="1"/>
    </xf>
    <xf numFmtId="0" fontId="6" fillId="34" borderId="44" xfId="0" applyFont="1" applyFill="1" applyBorder="1" applyAlignment="1" applyProtection="1">
      <alignment horizontal="center"/>
      <protection hidden="1"/>
    </xf>
    <xf numFmtId="0" fontId="6" fillId="34" borderId="45" xfId="0" applyFont="1" applyFill="1" applyBorder="1" applyAlignment="1" applyProtection="1">
      <alignment horizontal="center"/>
      <protection hidden="1"/>
    </xf>
    <xf numFmtId="0" fontId="7" fillId="34" borderId="45" xfId="0" applyFont="1" applyFill="1" applyBorder="1" applyAlignment="1" applyProtection="1">
      <alignment horizontal="center"/>
      <protection hidden="1"/>
    </xf>
    <xf numFmtId="0" fontId="6" fillId="34" borderId="46" xfId="0" applyFont="1" applyFill="1" applyBorder="1" applyAlignment="1" applyProtection="1">
      <alignment horizontal="center"/>
      <protection hidden="1"/>
    </xf>
    <xf numFmtId="0" fontId="8" fillId="34" borderId="47" xfId="0" applyFont="1" applyFill="1" applyBorder="1" applyAlignment="1" applyProtection="1">
      <alignment horizontal="center"/>
      <protection hidden="1"/>
    </xf>
    <xf numFmtId="0" fontId="24" fillId="34" borderId="40" xfId="0" applyFont="1" applyFill="1" applyBorder="1" applyAlignment="1" applyProtection="1">
      <alignment horizontal="center"/>
      <protection hidden="1"/>
    </xf>
    <xf numFmtId="0" fontId="6" fillId="34" borderId="40" xfId="0" applyFont="1" applyFill="1" applyBorder="1" applyAlignment="1" applyProtection="1">
      <alignment horizontal="center"/>
      <protection hidden="1"/>
    </xf>
    <xf numFmtId="0" fontId="6" fillId="34" borderId="30" xfId="0" applyFont="1" applyFill="1" applyBorder="1" applyAlignment="1" applyProtection="1">
      <alignment horizontal="center"/>
      <protection hidden="1"/>
    </xf>
    <xf numFmtId="0" fontId="6" fillId="34" borderId="24" xfId="0" applyFont="1" applyFill="1" applyBorder="1" applyAlignment="1" applyProtection="1">
      <alignment horizontal="center"/>
      <protection hidden="1"/>
    </xf>
    <xf numFmtId="0" fontId="6" fillId="34" borderId="20" xfId="0" applyFont="1" applyFill="1" applyBorder="1" applyAlignment="1" applyProtection="1">
      <alignment horizontal="center"/>
      <protection hidden="1"/>
    </xf>
    <xf numFmtId="0" fontId="17" fillId="0" borderId="11" xfId="0" applyFont="1" applyBorder="1" applyAlignment="1" applyProtection="1">
      <alignment horizontal="center"/>
      <protection hidden="1"/>
    </xf>
    <xf numFmtId="0" fontId="8" fillId="34" borderId="48" xfId="0" applyFont="1" applyFill="1" applyBorder="1" applyAlignment="1" applyProtection="1">
      <alignment horizontal="center"/>
      <protection hidden="1"/>
    </xf>
    <xf numFmtId="0" fontId="8" fillId="34" borderId="49" xfId="0" applyFont="1" applyFill="1" applyBorder="1" applyAlignment="1" applyProtection="1">
      <alignment horizontal="center"/>
      <protection hidden="1"/>
    </xf>
    <xf numFmtId="0" fontId="8" fillId="34" borderId="50" xfId="0" applyFont="1" applyFill="1" applyBorder="1" applyAlignment="1" applyProtection="1">
      <alignment horizontal="center"/>
      <protection hidden="1"/>
    </xf>
    <xf numFmtId="0" fontId="17" fillId="0" borderId="11" xfId="0" applyFont="1" applyBorder="1" applyAlignment="1" applyProtection="1">
      <alignment/>
      <protection hidden="1"/>
    </xf>
    <xf numFmtId="0" fontId="21" fillId="0" borderId="0" xfId="0" applyFont="1" applyBorder="1" applyAlignment="1">
      <alignment vertical="center"/>
    </xf>
    <xf numFmtId="0" fontId="10" fillId="0" borderId="11" xfId="0" applyFont="1" applyBorder="1" applyAlignment="1" applyProtection="1">
      <alignment/>
      <protection hidden="1"/>
    </xf>
    <xf numFmtId="0" fontId="8" fillId="34" borderId="12" xfId="0" applyFont="1" applyFill="1" applyBorder="1" applyAlignment="1" applyProtection="1">
      <alignment horizontal="center"/>
      <protection hidden="1"/>
    </xf>
    <xf numFmtId="0" fontId="8" fillId="34" borderId="51" xfId="0" applyFont="1" applyFill="1" applyBorder="1" applyAlignment="1" applyProtection="1">
      <alignment horizontal="center"/>
      <protection hidden="1"/>
    </xf>
    <xf numFmtId="0" fontId="8" fillId="34" borderId="11" xfId="0" applyFont="1" applyFill="1" applyBorder="1" applyAlignment="1" applyProtection="1">
      <alignment horizontal="center"/>
      <protection hidden="1"/>
    </xf>
    <xf numFmtId="0" fontId="8" fillId="34" borderId="52" xfId="0" applyFont="1" applyFill="1" applyBorder="1" applyAlignment="1" applyProtection="1">
      <alignment horizontal="center"/>
      <protection hidden="1"/>
    </xf>
    <xf numFmtId="0" fontId="8" fillId="34" borderId="53" xfId="0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54" xfId="0" applyFont="1" applyFill="1" applyBorder="1" applyAlignment="1" applyProtection="1">
      <alignment horizontal="center"/>
      <protection hidden="1"/>
    </xf>
    <xf numFmtId="0" fontId="13" fillId="0" borderId="55" xfId="0" applyFont="1" applyBorder="1" applyAlignment="1" applyProtection="1">
      <alignment horizontal="center" vertical="center" textRotation="90" wrapText="1"/>
      <protection hidden="1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 applyProtection="1">
      <alignment horizontal="center"/>
      <protection hidden="1"/>
    </xf>
    <xf numFmtId="0" fontId="12" fillId="0" borderId="20" xfId="0" applyFont="1" applyBorder="1" applyAlignment="1" applyProtection="1">
      <alignment/>
      <protection hidden="1"/>
    </xf>
    <xf numFmtId="0" fontId="72" fillId="35" borderId="0" xfId="0" applyFont="1" applyFill="1" applyBorder="1" applyAlignment="1" applyProtection="1">
      <alignment horizontal="center" vertical="center" wrapText="1"/>
      <protection hidden="1"/>
    </xf>
    <xf numFmtId="0" fontId="7" fillId="34" borderId="58" xfId="0" applyFont="1" applyFill="1" applyBorder="1" applyAlignment="1" applyProtection="1">
      <alignment horizontal="center" vertical="center"/>
      <protection hidden="1"/>
    </xf>
    <xf numFmtId="0" fontId="7" fillId="34" borderId="11" xfId="0" applyFont="1" applyFill="1" applyBorder="1" applyAlignment="1" applyProtection="1">
      <alignment horizontal="center" vertical="center"/>
      <protection hidden="1"/>
    </xf>
    <xf numFmtId="0" fontId="7" fillId="34" borderId="52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215" fontId="29" fillId="35" borderId="59" xfId="60" applyNumberFormat="1" applyFont="1" applyFill="1" applyBorder="1" applyAlignment="1" applyProtection="1">
      <alignment horizontal="center" vertical="center" textRotation="90" wrapText="1"/>
      <protection hidden="1"/>
    </xf>
    <xf numFmtId="215" fontId="29" fillId="35" borderId="49" xfId="60" applyNumberFormat="1" applyFont="1" applyFill="1" applyBorder="1" applyAlignment="1" applyProtection="1">
      <alignment horizontal="center" vertical="center" textRotation="90" wrapText="1"/>
      <protection hidden="1"/>
    </xf>
    <xf numFmtId="215" fontId="29" fillId="35" borderId="50" xfId="60" applyNumberFormat="1" applyFont="1" applyFill="1" applyBorder="1" applyAlignment="1" applyProtection="1">
      <alignment horizontal="center" vertical="center" textRotation="90" wrapText="1"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7" fillId="35" borderId="33" xfId="0" applyFont="1" applyFill="1" applyBorder="1" applyAlignment="1" applyProtection="1">
      <alignment horizontal="center"/>
      <protection hidden="1"/>
    </xf>
    <xf numFmtId="0" fontId="6" fillId="35" borderId="33" xfId="0" applyFont="1" applyFill="1" applyBorder="1" applyAlignment="1" applyProtection="1">
      <alignment horizontal="center"/>
      <protection hidden="1"/>
    </xf>
    <xf numFmtId="0" fontId="6" fillId="35" borderId="45" xfId="0" applyFont="1" applyFill="1" applyBorder="1" applyAlignment="1" applyProtection="1">
      <alignment horizontal="center"/>
      <protection hidden="1"/>
    </xf>
    <xf numFmtId="0" fontId="8" fillId="35" borderId="18" xfId="0" applyFont="1" applyFill="1" applyBorder="1" applyAlignment="1" applyProtection="1">
      <alignment horizontal="center"/>
      <protection hidden="1"/>
    </xf>
    <xf numFmtId="0" fontId="24" fillId="35" borderId="10" xfId="0" applyFont="1" applyFill="1" applyBorder="1" applyAlignment="1" applyProtection="1">
      <alignment horizontal="center"/>
      <protection hidden="1"/>
    </xf>
    <xf numFmtId="0" fontId="8" fillId="35" borderId="10" xfId="0" applyFont="1" applyFill="1" applyBorder="1" applyAlignment="1" applyProtection="1">
      <alignment horizontal="center"/>
      <protection hidden="1"/>
    </xf>
    <xf numFmtId="0" fontId="8" fillId="35" borderId="19" xfId="0" applyFont="1" applyFill="1" applyBorder="1" applyAlignment="1" applyProtection="1">
      <alignment horizontal="center"/>
      <protection hidden="1"/>
    </xf>
    <xf numFmtId="0" fontId="8" fillId="35" borderId="47" xfId="0" applyFont="1" applyFill="1" applyBorder="1" applyAlignment="1" applyProtection="1">
      <alignment horizontal="center"/>
      <protection hidden="1"/>
    </xf>
    <xf numFmtId="0" fontId="24" fillId="35" borderId="40" xfId="0" applyFont="1" applyFill="1" applyBorder="1" applyAlignment="1" applyProtection="1">
      <alignment horizontal="center"/>
      <protection hidden="1"/>
    </xf>
    <xf numFmtId="0" fontId="8" fillId="35" borderId="40" xfId="0" applyFont="1" applyFill="1" applyBorder="1" applyAlignment="1" applyProtection="1">
      <alignment horizontal="center"/>
      <protection hidden="1"/>
    </xf>
    <xf numFmtId="215" fontId="6" fillId="35" borderId="47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5" borderId="40" xfId="60" applyNumberFormat="1" applyFont="1" applyFill="1" applyBorder="1" applyAlignment="1" applyProtection="1">
      <alignment horizontal="center" vertical="center" textRotation="90" wrapText="1"/>
      <protection hidden="1"/>
    </xf>
    <xf numFmtId="215" fontId="6" fillId="35" borderId="30" xfId="60" applyNumberFormat="1" applyFont="1" applyFill="1" applyBorder="1" applyAlignment="1" applyProtection="1">
      <alignment horizontal="center" vertical="center" textRotation="90" wrapText="1"/>
      <protection hidden="1"/>
    </xf>
    <xf numFmtId="0" fontId="6" fillId="35" borderId="18" xfId="0" applyFont="1" applyFill="1" applyBorder="1" applyAlignment="1" applyProtection="1">
      <alignment horizontal="center"/>
      <protection hidden="1"/>
    </xf>
    <xf numFmtId="0" fontId="7" fillId="35" borderId="10" xfId="0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0" fontId="6" fillId="35" borderId="19" xfId="0" applyFont="1" applyFill="1" applyBorder="1" applyAlignment="1" applyProtection="1">
      <alignment horizontal="center"/>
      <protection hidden="1"/>
    </xf>
    <xf numFmtId="0" fontId="6" fillId="35" borderId="44" xfId="0" applyFont="1" applyFill="1" applyBorder="1" applyAlignment="1" applyProtection="1">
      <alignment horizontal="center"/>
      <protection hidden="1"/>
    </xf>
    <xf numFmtId="0" fontId="8" fillId="35" borderId="13" xfId="0" applyFont="1" applyFill="1" applyBorder="1" applyAlignment="1" applyProtection="1">
      <alignment horizontal="center"/>
      <protection hidden="1"/>
    </xf>
    <xf numFmtId="0" fontId="8" fillId="35" borderId="38" xfId="0" applyFont="1" applyFill="1" applyBorder="1" applyAlignment="1" applyProtection="1">
      <alignment horizontal="center"/>
      <protection hidden="1"/>
    </xf>
    <xf numFmtId="0" fontId="6" fillId="35" borderId="13" xfId="0" applyFont="1" applyFill="1" applyBorder="1" applyAlignment="1" applyProtection="1">
      <alignment horizontal="center"/>
      <protection hidden="1"/>
    </xf>
    <xf numFmtId="0" fontId="7" fillId="35" borderId="46" xfId="0" applyFont="1" applyFill="1" applyBorder="1" applyAlignment="1" applyProtection="1">
      <alignment horizontal="center"/>
      <protection hidden="1"/>
    </xf>
    <xf numFmtId="0" fontId="7" fillId="35" borderId="45" xfId="0" applyFont="1" applyFill="1" applyBorder="1" applyAlignment="1" applyProtection="1">
      <alignment horizontal="center"/>
      <protection hidden="1"/>
    </xf>
    <xf numFmtId="0" fontId="8" fillId="35" borderId="29" xfId="0" applyFont="1" applyFill="1" applyBorder="1" applyAlignment="1" applyProtection="1">
      <alignment horizontal="center"/>
      <protection hidden="1"/>
    </xf>
    <xf numFmtId="0" fontId="8" fillId="35" borderId="48" xfId="0" applyFont="1" applyFill="1" applyBorder="1" applyAlignment="1" applyProtection="1">
      <alignment horizontal="center"/>
      <protection hidden="1"/>
    </xf>
    <xf numFmtId="0" fontId="8" fillId="35" borderId="49" xfId="0" applyFont="1" applyFill="1" applyBorder="1" applyAlignment="1" applyProtection="1">
      <alignment horizontal="center"/>
      <protection hidden="1"/>
    </xf>
    <xf numFmtId="0" fontId="8" fillId="35" borderId="50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6" fillId="34" borderId="22" xfId="0" applyFont="1" applyFill="1" applyBorder="1" applyAlignment="1" applyProtection="1">
      <alignment horizontal="center"/>
      <protection hidden="1"/>
    </xf>
    <xf numFmtId="0" fontId="8" fillId="34" borderId="59" xfId="0" applyFont="1" applyFill="1" applyBorder="1" applyAlignment="1" applyProtection="1">
      <alignment horizontal="center"/>
      <protection hidden="1"/>
    </xf>
    <xf numFmtId="0" fontId="7" fillId="35" borderId="26" xfId="0" applyFont="1" applyFill="1" applyBorder="1" applyAlignment="1" applyProtection="1">
      <alignment horizontal="center"/>
      <protection hidden="1"/>
    </xf>
    <xf numFmtId="0" fontId="7" fillId="35" borderId="13" xfId="0" applyFont="1" applyFill="1" applyBorder="1" applyAlignment="1" applyProtection="1">
      <alignment horizontal="center"/>
      <protection hidden="1"/>
    </xf>
    <xf numFmtId="0" fontId="7" fillId="35" borderId="28" xfId="0" applyFont="1" applyFill="1" applyBorder="1" applyAlignment="1" applyProtection="1">
      <alignment horizontal="center"/>
      <protection hidden="1"/>
    </xf>
    <xf numFmtId="0" fontId="8" fillId="35" borderId="58" xfId="0" applyFont="1" applyFill="1" applyBorder="1" applyAlignment="1" applyProtection="1">
      <alignment horizontal="center"/>
      <protection hidden="1"/>
    </xf>
    <xf numFmtId="0" fontId="8" fillId="35" borderId="60" xfId="0" applyFont="1" applyFill="1" applyBorder="1" applyAlignment="1" applyProtection="1">
      <alignment horizontal="center"/>
      <protection hidden="1"/>
    </xf>
    <xf numFmtId="0" fontId="8" fillId="35" borderId="12" xfId="0" applyFont="1" applyFill="1" applyBorder="1" applyAlignment="1" applyProtection="1">
      <alignment horizontal="center"/>
      <protection hidden="1"/>
    </xf>
    <xf numFmtId="0" fontId="8" fillId="35" borderId="52" xfId="0" applyFont="1" applyFill="1" applyBorder="1" applyAlignment="1" applyProtection="1">
      <alignment horizontal="center"/>
      <protection hidden="1"/>
    </xf>
    <xf numFmtId="0" fontId="8" fillId="35" borderId="61" xfId="0" applyFont="1" applyFill="1" applyBorder="1" applyAlignment="1" applyProtection="1">
      <alignment horizontal="center"/>
      <protection hidden="1"/>
    </xf>
    <xf numFmtId="0" fontId="8" fillId="35" borderId="35" xfId="0" applyFont="1" applyFill="1" applyBorder="1" applyAlignment="1" applyProtection="1">
      <alignment horizontal="center"/>
      <protection hidden="1"/>
    </xf>
    <xf numFmtId="0" fontId="8" fillId="35" borderId="62" xfId="0" applyFont="1" applyFill="1" applyBorder="1" applyAlignment="1" applyProtection="1">
      <alignment horizontal="center"/>
      <protection hidden="1"/>
    </xf>
    <xf numFmtId="0" fontId="8" fillId="35" borderId="63" xfId="0" applyFont="1" applyFill="1" applyBorder="1" applyAlignment="1" applyProtection="1">
      <alignment horizontal="center"/>
      <protection hidden="1"/>
    </xf>
    <xf numFmtId="0" fontId="8" fillId="35" borderId="37" xfId="0" applyFont="1" applyFill="1" applyBorder="1" applyAlignment="1" applyProtection="1">
      <alignment horizontal="center"/>
      <protection hidden="1"/>
    </xf>
    <xf numFmtId="0" fontId="8" fillId="35" borderId="34" xfId="0" applyFont="1" applyFill="1" applyBorder="1" applyAlignment="1" applyProtection="1">
      <alignment horizontal="center"/>
      <protection hidden="1"/>
    </xf>
    <xf numFmtId="0" fontId="6" fillId="34" borderId="58" xfId="0" applyFont="1" applyFill="1" applyBorder="1" applyAlignment="1" applyProtection="1">
      <alignment horizontal="center"/>
      <protection hidden="1"/>
    </xf>
    <xf numFmtId="0" fontId="12" fillId="0" borderId="64" xfId="0" applyFont="1" applyBorder="1" applyAlignment="1">
      <alignment vertical="center" wrapText="1"/>
    </xf>
    <xf numFmtId="0" fontId="73" fillId="0" borderId="25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65" xfId="0" applyFont="1" applyBorder="1" applyAlignment="1">
      <alignment horizontal="center" vertical="center"/>
    </xf>
    <xf numFmtId="0" fontId="7" fillId="34" borderId="66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6" fillId="34" borderId="68" xfId="0" applyFont="1" applyFill="1" applyBorder="1" applyAlignment="1" applyProtection="1">
      <alignment horizontal="center"/>
      <protection hidden="1"/>
    </xf>
    <xf numFmtId="0" fontId="6" fillId="34" borderId="69" xfId="0" applyFont="1" applyFill="1" applyBorder="1" applyAlignment="1" applyProtection="1">
      <alignment horizontal="center"/>
      <protection hidden="1"/>
    </xf>
    <xf numFmtId="0" fontId="8" fillId="34" borderId="16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 horizontal="center"/>
      <protection hidden="1"/>
    </xf>
    <xf numFmtId="0" fontId="8" fillId="34" borderId="14" xfId="0" applyFont="1" applyFill="1" applyBorder="1" applyAlignment="1" applyProtection="1">
      <alignment horizontal="center"/>
      <protection hidden="1"/>
    </xf>
    <xf numFmtId="0" fontId="8" fillId="34" borderId="56" xfId="0" applyFont="1" applyFill="1" applyBorder="1" applyAlignment="1" applyProtection="1">
      <alignment horizontal="center"/>
      <protection hidden="1"/>
    </xf>
    <xf numFmtId="0" fontId="8" fillId="35" borderId="70" xfId="0" applyFont="1" applyFill="1" applyBorder="1" applyAlignment="1" applyProtection="1">
      <alignment horizontal="center"/>
      <protection hidden="1"/>
    </xf>
    <xf numFmtId="0" fontId="8" fillId="35" borderId="71" xfId="0" applyFont="1" applyFill="1" applyBorder="1" applyAlignment="1" applyProtection="1">
      <alignment horizontal="center"/>
      <protection hidden="1"/>
    </xf>
    <xf numFmtId="0" fontId="8" fillId="35" borderId="67" xfId="0" applyFont="1" applyFill="1" applyBorder="1" applyAlignment="1" applyProtection="1">
      <alignment horizontal="center"/>
      <protection hidden="1"/>
    </xf>
    <xf numFmtId="0" fontId="8" fillId="35" borderId="57" xfId="0" applyFont="1" applyFill="1" applyBorder="1" applyAlignment="1" applyProtection="1">
      <alignment horizontal="center"/>
      <protection hidden="1"/>
    </xf>
    <xf numFmtId="0" fontId="8" fillId="35" borderId="21" xfId="0" applyFont="1" applyFill="1" applyBorder="1" applyAlignment="1" applyProtection="1">
      <alignment horizontal="center"/>
      <protection hidden="1"/>
    </xf>
    <xf numFmtId="0" fontId="8" fillId="35" borderId="14" xfId="0" applyFont="1" applyFill="1" applyBorder="1" applyAlignment="1" applyProtection="1">
      <alignment horizontal="center"/>
      <protection hidden="1"/>
    </xf>
    <xf numFmtId="0" fontId="8" fillId="35" borderId="56" xfId="0" applyFont="1" applyFill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/>
      <protection hidden="1"/>
    </xf>
    <xf numFmtId="0" fontId="6" fillId="34" borderId="57" xfId="0" applyFont="1" applyFill="1" applyBorder="1" applyAlignment="1" applyProtection="1">
      <alignment horizontal="center" vertical="center"/>
      <protection hidden="1"/>
    </xf>
    <xf numFmtId="0" fontId="6" fillId="34" borderId="56" xfId="0" applyFont="1" applyFill="1" applyBorder="1" applyAlignment="1" applyProtection="1">
      <alignment horizontal="center" vertical="center"/>
      <protection hidden="1"/>
    </xf>
    <xf numFmtId="0" fontId="6" fillId="34" borderId="24" xfId="0" applyFont="1" applyFill="1" applyBorder="1" applyAlignment="1" applyProtection="1">
      <alignment horizontal="center" textRotation="90"/>
      <protection hidden="1"/>
    </xf>
    <xf numFmtId="0" fontId="16" fillId="0" borderId="0" xfId="0" applyFont="1" applyAlignment="1" applyProtection="1">
      <alignment/>
      <protection hidden="1"/>
    </xf>
    <xf numFmtId="0" fontId="17" fillId="0" borderId="11" xfId="0" applyFont="1" applyBorder="1" applyAlignment="1" applyProtection="1">
      <alignment horizontal="center"/>
      <protection hidden="1"/>
    </xf>
    <xf numFmtId="0" fontId="16" fillId="0" borderId="11" xfId="0" applyFont="1" applyBorder="1" applyAlignment="1" applyProtection="1">
      <alignment horizontal="center"/>
      <protection hidden="1"/>
    </xf>
    <xf numFmtId="0" fontId="17" fillId="0" borderId="11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17" xfId="0" applyFont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28" fillId="0" borderId="24" xfId="0" applyFont="1" applyBorder="1" applyAlignment="1" applyProtection="1">
      <alignment horizontal="left" vertical="center"/>
      <protection hidden="1"/>
    </xf>
    <xf numFmtId="0" fontId="15" fillId="0" borderId="24" xfId="0" applyFont="1" applyBorder="1" applyAlignment="1">
      <alignment horizontal="center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28" fillId="0" borderId="57" xfId="0" applyFont="1" applyBorder="1" applyAlignment="1" applyProtection="1">
      <alignment horizontal="left" vertical="center"/>
      <protection hidden="1"/>
    </xf>
    <xf numFmtId="0" fontId="28" fillId="0" borderId="56" xfId="0" applyFont="1" applyBorder="1" applyAlignment="1" applyProtection="1">
      <alignment horizontal="left" vertical="center"/>
      <protection hidden="1"/>
    </xf>
    <xf numFmtId="0" fontId="15" fillId="0" borderId="57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14" fillId="0" borderId="5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72" xfId="0" applyFont="1" applyBorder="1" applyAlignment="1" applyProtection="1">
      <alignment horizontal="center" vertical="center" wrapText="1"/>
      <protection hidden="1"/>
    </xf>
    <xf numFmtId="0" fontId="13" fillId="0" borderId="73" xfId="0" applyFont="1" applyBorder="1" applyAlignment="1" applyProtection="1">
      <alignment horizontal="center" vertical="center" wrapText="1"/>
      <protection hidden="1"/>
    </xf>
    <xf numFmtId="0" fontId="13" fillId="0" borderId="74" xfId="0" applyFont="1" applyBorder="1" applyAlignment="1" applyProtection="1">
      <alignment horizontal="center" vertical="center" wrapText="1"/>
      <protection hidden="1"/>
    </xf>
    <xf numFmtId="0" fontId="13" fillId="0" borderId="69" xfId="0" applyFont="1" applyBorder="1" applyAlignment="1" applyProtection="1">
      <alignment horizontal="center" vertical="center" wrapText="1"/>
      <protection hidden="1"/>
    </xf>
    <xf numFmtId="0" fontId="7" fillId="0" borderId="55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13" fillId="0" borderId="57" xfId="0" applyFont="1" applyBorder="1" applyAlignment="1" applyProtection="1">
      <alignment horizontal="center" vertical="center" wrapText="1"/>
      <protection hidden="1"/>
    </xf>
    <xf numFmtId="0" fontId="13" fillId="0" borderId="66" xfId="0" applyFont="1" applyBorder="1" applyAlignment="1" applyProtection="1">
      <alignment horizontal="center" vertical="center" wrapText="1"/>
      <protection hidden="1"/>
    </xf>
    <xf numFmtId="0" fontId="13" fillId="0" borderId="56" xfId="0" applyFont="1" applyBorder="1" applyAlignment="1" applyProtection="1">
      <alignment horizontal="center" vertical="center" wrapText="1"/>
      <protection hidden="1"/>
    </xf>
    <xf numFmtId="0" fontId="13" fillId="0" borderId="55" xfId="0" applyFont="1" applyBorder="1" applyAlignment="1" applyProtection="1">
      <alignment horizontal="center" vertical="center" textRotation="90" wrapText="1"/>
      <protection hidden="1"/>
    </xf>
    <xf numFmtId="0" fontId="13" fillId="0" borderId="20" xfId="0" applyFont="1" applyBorder="1" applyAlignment="1" applyProtection="1">
      <alignment horizontal="center" vertical="center" textRotation="90" wrapText="1"/>
      <protection hidden="1"/>
    </xf>
    <xf numFmtId="0" fontId="13" fillId="0" borderId="31" xfId="0" applyFont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Alignment="1">
      <alignment horizontal="right" vertical="center"/>
    </xf>
    <xf numFmtId="0" fontId="10" fillId="0" borderId="11" xfId="0" applyFont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Alignment="1" applyProtection="1">
      <alignment horizontal="center" vertical="top"/>
      <protection hidden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215" fontId="6" fillId="35" borderId="61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53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35" xfId="6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6" fillId="34" borderId="25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6" xfId="0" applyFont="1" applyFill="1" applyBorder="1" applyAlignment="1" applyProtection="1">
      <alignment horizontal="center" vertical="center"/>
      <protection hidden="1"/>
    </xf>
    <xf numFmtId="0" fontId="6" fillId="34" borderId="27" xfId="0" applyFont="1" applyFill="1" applyBorder="1" applyAlignment="1" applyProtection="1">
      <alignment horizontal="center" vertical="center"/>
      <protection hidden="1"/>
    </xf>
    <xf numFmtId="0" fontId="6" fillId="34" borderId="28" xfId="0" applyFont="1" applyFill="1" applyBorder="1" applyAlignment="1" applyProtection="1">
      <alignment horizontal="center" vertical="center"/>
      <protection hidden="1"/>
    </xf>
    <xf numFmtId="215" fontId="6" fillId="35" borderId="18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10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19" xfId="60" applyNumberFormat="1" applyFont="1" applyFill="1" applyBorder="1" applyAlignment="1" applyProtection="1">
      <alignment horizontal="center" vertical="center" wrapText="1"/>
      <protection hidden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 applyProtection="1">
      <alignment horizontal="center" vertical="center"/>
      <protection hidden="1"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6" fillId="35" borderId="19" xfId="0" applyFont="1" applyFill="1" applyBorder="1" applyAlignment="1" applyProtection="1">
      <alignment horizontal="center" vertical="center"/>
      <protection hidden="1"/>
    </xf>
    <xf numFmtId="0" fontId="6" fillId="34" borderId="32" xfId="0" applyFont="1" applyFill="1" applyBorder="1" applyAlignment="1" applyProtection="1">
      <alignment horizontal="center" vertical="center"/>
      <protection hidden="1"/>
    </xf>
    <xf numFmtId="0" fontId="6" fillId="34" borderId="33" xfId="0" applyFont="1" applyFill="1" applyBorder="1" applyAlignment="1" applyProtection="1">
      <alignment horizontal="center" vertical="center"/>
      <protection hidden="1"/>
    </xf>
    <xf numFmtId="0" fontId="6" fillId="34" borderId="45" xfId="0" applyFont="1" applyFill="1" applyBorder="1" applyAlignment="1" applyProtection="1">
      <alignment horizontal="center" vertical="center"/>
      <protection hidden="1"/>
    </xf>
    <xf numFmtId="0" fontId="12" fillId="34" borderId="17" xfId="0" applyFont="1" applyFill="1" applyBorder="1" applyAlignment="1" applyProtection="1">
      <alignment horizontal="center" vertical="center"/>
      <protection hidden="1"/>
    </xf>
    <xf numFmtId="215" fontId="29" fillId="34" borderId="61" xfId="60" applyNumberFormat="1" applyFont="1" applyFill="1" applyBorder="1" applyAlignment="1" applyProtection="1">
      <alignment horizontal="center" vertical="center" wrapText="1"/>
      <protection hidden="1"/>
    </xf>
    <xf numFmtId="215" fontId="29" fillId="34" borderId="53" xfId="60" applyNumberFormat="1" applyFont="1" applyFill="1" applyBorder="1" applyAlignment="1" applyProtection="1">
      <alignment horizontal="center" vertical="center" wrapText="1"/>
      <protection hidden="1"/>
    </xf>
    <xf numFmtId="215" fontId="29" fillId="34" borderId="35" xfId="60" applyNumberFormat="1" applyFont="1" applyFill="1" applyBorder="1" applyAlignment="1" applyProtection="1">
      <alignment horizontal="center" vertical="center" wrapText="1"/>
      <protection hidden="1"/>
    </xf>
    <xf numFmtId="215" fontId="6" fillId="34" borderId="61" xfId="60" applyNumberFormat="1" applyFont="1" applyFill="1" applyBorder="1" applyAlignment="1" applyProtection="1">
      <alignment horizontal="center" vertical="center"/>
      <protection hidden="1"/>
    </xf>
    <xf numFmtId="215" fontId="6" fillId="34" borderId="53" xfId="60" applyNumberFormat="1" applyFont="1" applyFill="1" applyBorder="1" applyAlignment="1" applyProtection="1">
      <alignment horizontal="center" vertical="center"/>
      <protection hidden="1"/>
    </xf>
    <xf numFmtId="215" fontId="6" fillId="34" borderId="35" xfId="60" applyNumberFormat="1" applyFont="1" applyFill="1" applyBorder="1" applyAlignment="1" applyProtection="1">
      <alignment horizontal="center" vertical="center"/>
      <protection hidden="1"/>
    </xf>
    <xf numFmtId="0" fontId="74" fillId="34" borderId="26" xfId="0" applyFont="1" applyFill="1" applyBorder="1" applyAlignment="1" applyProtection="1">
      <alignment horizontal="center" vertical="center"/>
      <protection hidden="1"/>
    </xf>
    <xf numFmtId="0" fontId="74" fillId="34" borderId="27" xfId="0" applyFont="1" applyFill="1" applyBorder="1" applyAlignment="1" applyProtection="1">
      <alignment horizontal="center" vertical="center"/>
      <protection hidden="1"/>
    </xf>
    <xf numFmtId="0" fontId="74" fillId="34" borderId="28" xfId="0" applyFont="1" applyFill="1" applyBorder="1" applyAlignment="1" applyProtection="1">
      <alignment horizontal="center" vertical="center"/>
      <protection hidden="1"/>
    </xf>
    <xf numFmtId="0" fontId="75" fillId="35" borderId="0" xfId="0" applyFont="1" applyFill="1" applyBorder="1" applyAlignment="1" applyProtection="1">
      <alignment horizontal="center" vertical="center" wrapText="1"/>
      <protection hidden="1"/>
    </xf>
    <xf numFmtId="0" fontId="75" fillId="35" borderId="11" xfId="0" applyFont="1" applyFill="1" applyBorder="1" applyAlignment="1" applyProtection="1">
      <alignment horizontal="center" vertical="center" wrapText="1"/>
      <protection hidden="1"/>
    </xf>
    <xf numFmtId="0" fontId="6" fillId="34" borderId="76" xfId="0" applyFont="1" applyFill="1" applyBorder="1" applyAlignment="1" applyProtection="1">
      <alignment horizontal="center" vertical="center" wrapText="1"/>
      <protection hidden="1"/>
    </xf>
    <xf numFmtId="215" fontId="6" fillId="35" borderId="58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11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52" xfId="60" applyNumberFormat="1" applyFont="1" applyFill="1" applyBorder="1" applyAlignment="1" applyProtection="1">
      <alignment horizontal="center" vertical="center" wrapText="1"/>
      <protection hidden="1"/>
    </xf>
    <xf numFmtId="215" fontId="29" fillId="35" borderId="24" xfId="60" applyNumberFormat="1" applyFont="1" applyFill="1" applyBorder="1" applyAlignment="1" applyProtection="1">
      <alignment horizontal="center" vertical="center" wrapText="1"/>
      <protection hidden="1"/>
    </xf>
    <xf numFmtId="215" fontId="6" fillId="34" borderId="77" xfId="60" applyNumberFormat="1" applyFont="1" applyFill="1" applyBorder="1" applyAlignment="1" applyProtection="1">
      <alignment horizontal="center" vertical="center" wrapText="1"/>
      <protection hidden="1"/>
    </xf>
    <xf numFmtId="215" fontId="6" fillId="34" borderId="78" xfId="60" applyNumberFormat="1" applyFont="1" applyFill="1" applyBorder="1" applyAlignment="1" applyProtection="1">
      <alignment horizontal="center" vertical="center" wrapText="1"/>
      <protection hidden="1"/>
    </xf>
    <xf numFmtId="215" fontId="6" fillId="34" borderId="79" xfId="60" applyNumberFormat="1" applyFont="1" applyFill="1" applyBorder="1" applyAlignment="1" applyProtection="1">
      <alignment horizontal="center" vertical="center" wrapText="1"/>
      <protection hidden="1"/>
    </xf>
    <xf numFmtId="215" fontId="6" fillId="34" borderId="26" xfId="60" applyNumberFormat="1" applyFont="1" applyFill="1" applyBorder="1" applyAlignment="1" applyProtection="1">
      <alignment horizontal="center" vertical="center" wrapText="1"/>
      <protection hidden="1"/>
    </xf>
    <xf numFmtId="215" fontId="6" fillId="34" borderId="27" xfId="60" applyNumberFormat="1" applyFont="1" applyFill="1" applyBorder="1" applyAlignment="1" applyProtection="1">
      <alignment horizontal="center" vertical="center" wrapText="1"/>
      <protection hidden="1"/>
    </xf>
    <xf numFmtId="215" fontId="6" fillId="34" borderId="28" xfId="6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215" fontId="8" fillId="34" borderId="61" xfId="60" applyNumberFormat="1" applyFont="1" applyFill="1" applyBorder="1" applyAlignment="1" applyProtection="1">
      <alignment horizontal="center" vertical="center" wrapText="1"/>
      <protection hidden="1"/>
    </xf>
    <xf numFmtId="215" fontId="8" fillId="34" borderId="53" xfId="60" applyNumberFormat="1" applyFont="1" applyFill="1" applyBorder="1" applyAlignment="1" applyProtection="1">
      <alignment horizontal="center" vertical="center" wrapText="1"/>
      <protection hidden="1"/>
    </xf>
    <xf numFmtId="215" fontId="8" fillId="34" borderId="35" xfId="60" applyNumberFormat="1" applyFont="1" applyFill="1" applyBorder="1" applyAlignment="1" applyProtection="1">
      <alignment horizontal="center" vertical="center" wrapText="1"/>
      <protection hidden="1"/>
    </xf>
    <xf numFmtId="0" fontId="7" fillId="34" borderId="55" xfId="0" applyFont="1" applyFill="1" applyBorder="1" applyAlignment="1" applyProtection="1">
      <alignment horizontal="center" vertical="center" wrapText="1"/>
      <protection hidden="1"/>
    </xf>
    <xf numFmtId="0" fontId="7" fillId="34" borderId="80" xfId="0" applyFont="1" applyFill="1" applyBorder="1" applyAlignment="1" applyProtection="1">
      <alignment horizontal="center" vertical="center" wrapText="1"/>
      <protection hidden="1"/>
    </xf>
    <xf numFmtId="0" fontId="7" fillId="34" borderId="64" xfId="0" applyFont="1" applyFill="1" applyBorder="1" applyAlignment="1" applyProtection="1">
      <alignment horizontal="center" vertical="center" wrapText="1"/>
      <protection hidden="1"/>
    </xf>
    <xf numFmtId="0" fontId="7" fillId="34" borderId="72" xfId="0" applyFont="1" applyFill="1" applyBorder="1" applyAlignment="1" applyProtection="1">
      <alignment horizontal="center" vertical="center" wrapText="1"/>
      <protection hidden="1"/>
    </xf>
    <xf numFmtId="0" fontId="7" fillId="34" borderId="76" xfId="0" applyFont="1" applyFill="1" applyBorder="1" applyAlignment="1" applyProtection="1">
      <alignment horizontal="center" vertical="center" wrapText="1"/>
      <protection hidden="1"/>
    </xf>
    <xf numFmtId="0" fontId="7" fillId="34" borderId="20" xfId="0" applyFont="1" applyFill="1" applyBorder="1" applyAlignment="1" applyProtection="1">
      <alignment horizontal="center" vertical="center" wrapText="1"/>
      <protection hidden="1"/>
    </xf>
    <xf numFmtId="0" fontId="7" fillId="34" borderId="58" xfId="0" applyFont="1" applyFill="1" applyBorder="1" applyAlignment="1" applyProtection="1">
      <alignment horizontal="center" vertical="center"/>
      <protection hidden="1"/>
    </xf>
    <xf numFmtId="0" fontId="7" fillId="34" borderId="11" xfId="0" applyFont="1" applyFill="1" applyBorder="1" applyAlignment="1" applyProtection="1">
      <alignment horizontal="center" vertical="center"/>
      <protection hidden="1"/>
    </xf>
    <xf numFmtId="0" fontId="7" fillId="34" borderId="52" xfId="0" applyFont="1" applyFill="1" applyBorder="1" applyAlignment="1" applyProtection="1">
      <alignment horizontal="center" vertical="center"/>
      <protection hidden="1"/>
    </xf>
    <xf numFmtId="0" fontId="6" fillId="35" borderId="61" xfId="0" applyFont="1" applyFill="1" applyBorder="1" applyAlignment="1" applyProtection="1">
      <alignment horizontal="center" vertical="center"/>
      <protection hidden="1"/>
    </xf>
    <xf numFmtId="0" fontId="6" fillId="35" borderId="53" xfId="0" applyFont="1" applyFill="1" applyBorder="1" applyAlignment="1" applyProtection="1">
      <alignment horizontal="center" vertical="center"/>
      <protection hidden="1"/>
    </xf>
    <xf numFmtId="0" fontId="6" fillId="35" borderId="35" xfId="0" applyFont="1" applyFill="1" applyBorder="1" applyAlignment="1" applyProtection="1">
      <alignment horizontal="center" vertical="center"/>
      <protection hidden="1"/>
    </xf>
    <xf numFmtId="215" fontId="6" fillId="35" borderId="57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66" xfId="60" applyNumberFormat="1" applyFont="1" applyFill="1" applyBorder="1" applyAlignment="1" applyProtection="1">
      <alignment horizontal="center" vertical="center" wrapText="1"/>
      <protection hidden="1"/>
    </xf>
    <xf numFmtId="215" fontId="6" fillId="35" borderId="56" xfId="60" applyNumberFormat="1" applyFont="1" applyFill="1" applyBorder="1" applyAlignment="1" applyProtection="1">
      <alignment horizontal="center" vertical="center" wrapText="1"/>
      <protection hidden="1"/>
    </xf>
    <xf numFmtId="0" fontId="72" fillId="35" borderId="0" xfId="0" applyFont="1" applyFill="1" applyBorder="1" applyAlignment="1" applyProtection="1">
      <alignment horizontal="center" vertical="center" wrapText="1"/>
      <protection hidden="1"/>
    </xf>
    <xf numFmtId="215" fontId="8" fillId="34" borderId="24" xfId="60" applyNumberFormat="1" applyFont="1" applyFill="1" applyBorder="1" applyAlignment="1" applyProtection="1">
      <alignment horizontal="center" vertical="center" wrapText="1"/>
      <protection hidden="1"/>
    </xf>
    <xf numFmtId="215" fontId="8" fillId="35" borderId="24" xfId="60" applyNumberFormat="1" applyFont="1" applyFill="1" applyBorder="1" applyAlignment="1" applyProtection="1">
      <alignment horizontal="center" vertical="center" wrapText="1"/>
      <protection hidden="1"/>
    </xf>
    <xf numFmtId="215" fontId="6" fillId="34" borderId="24" xfId="60" applyNumberFormat="1" applyFont="1" applyFill="1" applyBorder="1" applyAlignment="1" applyProtection="1">
      <alignment horizontal="center" vertical="center" wrapText="1"/>
      <protection hidden="1"/>
    </xf>
    <xf numFmtId="0" fontId="14" fillId="0" borderId="24" xfId="0" applyFont="1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center" vertical="center" wrapText="1"/>
      <protection hidden="1"/>
    </xf>
    <xf numFmtId="0" fontId="13" fillId="0" borderId="24" xfId="0" applyFont="1" applyBorder="1" applyAlignment="1" applyProtection="1">
      <alignment horizontal="center" vertical="center" textRotation="90" wrapText="1"/>
      <protection hidden="1"/>
    </xf>
    <xf numFmtId="0" fontId="21" fillId="0" borderId="0" xfId="0" applyFont="1" applyBorder="1" applyAlignment="1">
      <alignment horizontal="left" vertical="center"/>
    </xf>
    <xf numFmtId="0" fontId="18" fillId="0" borderId="24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3" fillId="0" borderId="71" xfId="0" applyFont="1" applyBorder="1" applyAlignment="1" applyProtection="1">
      <alignment horizontal="center" vertical="center" wrapText="1"/>
      <protection hidden="1"/>
    </xf>
    <xf numFmtId="0" fontId="13" fillId="0" borderId="48" xfId="0" applyFont="1" applyBorder="1" applyAlignment="1" applyProtection="1">
      <alignment horizontal="center" vertical="center" wrapText="1"/>
      <protection hidden="1"/>
    </xf>
    <xf numFmtId="0" fontId="13" fillId="0" borderId="60" xfId="0" applyFont="1" applyBorder="1" applyAlignment="1" applyProtection="1">
      <alignment horizontal="center" vertical="center" wrapText="1"/>
      <protection hidden="1"/>
    </xf>
    <xf numFmtId="0" fontId="13" fillId="0" borderId="54" xfId="0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textRotation="90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5" fillId="0" borderId="13" xfId="0" applyFont="1" applyBorder="1" applyAlignment="1" applyProtection="1">
      <alignment horizontal="left" vertical="center"/>
      <protection hidden="1"/>
    </xf>
    <xf numFmtId="0" fontId="15" fillId="0" borderId="29" xfId="0" applyFont="1" applyBorder="1" applyAlignment="1" applyProtection="1">
      <alignment horizontal="left" vertical="center"/>
      <protection hidden="1"/>
    </xf>
    <xf numFmtId="0" fontId="15" fillId="0" borderId="13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1" fillId="0" borderId="10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2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3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5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6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7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3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4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5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6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7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8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2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3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5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6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7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3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4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5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6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7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8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2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3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5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6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7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3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4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5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6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7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8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2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3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5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6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7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3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4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5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6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7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8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2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3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5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6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7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2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3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5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6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7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3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4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5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6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7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8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2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3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5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6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7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1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13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14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5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6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17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18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2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3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5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6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7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3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4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5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6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7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8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2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3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5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6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7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1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13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14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5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6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17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18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2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2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2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2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2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3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3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3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384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324350" y="30670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2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3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5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6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7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3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4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5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6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7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8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7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8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9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2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3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5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6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7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0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1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13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14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5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6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17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18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19650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81625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81625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19650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81625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81625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19650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81625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81625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19650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81625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381625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68675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672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387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387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672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387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387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672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387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387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672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387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387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5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672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5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387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5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387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5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672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5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387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6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387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6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672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6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387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6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387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pic>
      <xdr:nvPicPr>
        <xdr:cNvPr id="6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8672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6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387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6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438775" y="1037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43350" y="3162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43350" y="3162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43350" y="3162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43350" y="3162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43350" y="3162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43350" y="3162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43350" y="3162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43350" y="3162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43350" y="3162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43350" y="3162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43350" y="3162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943350" y="31623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2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3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5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6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7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6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7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8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9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0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2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4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1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1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29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0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1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2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3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4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5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6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3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3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2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3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4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5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6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7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48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4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3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4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5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6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7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11</xdr:row>
      <xdr:rowOff>571500</xdr:rowOff>
    </xdr:from>
    <xdr:to>
      <xdr:col>5</xdr:col>
      <xdr:colOff>0</xdr:colOff>
      <xdr:row>11</xdr:row>
      <xdr:rowOff>752475</xdr:rowOff>
    </xdr:to>
    <xdr:pic>
      <xdr:nvPicPr>
        <xdr:cNvPr id="58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59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571500</xdr:rowOff>
    </xdr:from>
    <xdr:to>
      <xdr:col>6</xdr:col>
      <xdr:colOff>0</xdr:colOff>
      <xdr:row>11</xdr:row>
      <xdr:rowOff>752475</xdr:rowOff>
    </xdr:to>
    <xdr:pic>
      <xdr:nvPicPr>
        <xdr:cNvPr id="60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30765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&#1082;6%20&#1075;&#1091;&#1088;&#1091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Н"/>
      <sheetName val="ОН"/>
      <sheetName val="M"/>
      <sheetName val="1тайёр"/>
      <sheetName val="2тай"/>
      <sheetName val="3"/>
      <sheetName val="4"/>
      <sheetName val="5тай"/>
      <sheetName val="6ТАЙ"/>
      <sheetName val="7"/>
      <sheetName val="8тай"/>
      <sheetName val="9МИЛ ГОЯ"/>
      <sheetName val="10ТАЙ"/>
      <sheetName val="11тай"/>
      <sheetName val="Лист1"/>
      <sheetName val="К"/>
      <sheetName val="Лист2"/>
      <sheetName val="12 ўзб тар"/>
    </sheetNames>
    <sheetDataSet>
      <sheetData sheetId="0">
        <row r="14">
          <cell r="B14" t="str">
            <v>Нарзуллаева Диёрахон Рахматулла қизи</v>
          </cell>
          <cell r="C14" t="str">
            <v>В-17-036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view="pageLayout" zoomScaleSheetLayoutView="100" workbookViewId="0" topLeftCell="A16">
      <selection activeCell="K5" sqref="K5"/>
    </sheetView>
  </sheetViews>
  <sheetFormatPr defaultColWidth="9.140625" defaultRowHeight="12.75"/>
  <cols>
    <col min="1" max="2" width="4.57421875" style="5" customWidth="1"/>
    <col min="3" max="3" width="38.7109375" style="5" customWidth="1"/>
    <col min="4" max="4" width="14.140625" style="53" customWidth="1"/>
    <col min="5" max="6" width="4.7109375" style="5" hidden="1" customWidth="1"/>
    <col min="7" max="7" width="11.140625" style="5" customWidth="1"/>
    <col min="8" max="8" width="4.7109375" style="5" hidden="1" customWidth="1"/>
    <col min="9" max="9" width="4.28125" style="5" hidden="1" customWidth="1"/>
    <col min="10" max="10" width="10.7109375" style="5" customWidth="1"/>
    <col min="11" max="11" width="9.7109375" style="5" customWidth="1"/>
    <col min="12" max="12" width="11.57421875" style="5" customWidth="1"/>
    <col min="13" max="13" width="10.57421875" style="5" customWidth="1"/>
    <col min="14" max="14" width="9.7109375" style="5" customWidth="1"/>
    <col min="15" max="15" width="5.140625" style="5" customWidth="1"/>
    <col min="16" max="16" width="4.421875" style="5" customWidth="1"/>
    <col min="17" max="17" width="7.140625" style="0" customWidth="1"/>
  </cols>
  <sheetData>
    <row r="1" spans="1:17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73" t="s">
        <v>98</v>
      </c>
      <c r="P1" s="273"/>
      <c r="Q1" s="273"/>
    </row>
    <row r="2" spans="1:17" ht="15.75" customHeight="1">
      <c r="A2" s="274" t="s">
        <v>124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7" ht="34.5" customHeight="1">
      <c r="A3" s="275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17" ht="15.75" customHeight="1">
      <c r="A4" s="276" t="s">
        <v>30</v>
      </c>
      <c r="B4" s="276"/>
      <c r="C4" s="276"/>
      <c r="D4" s="276"/>
      <c r="E4" s="276"/>
      <c r="F4" s="276"/>
      <c r="G4" s="276"/>
      <c r="H4" s="276"/>
      <c r="I4" s="276"/>
      <c r="J4" s="16" t="s">
        <v>22</v>
      </c>
      <c r="K4" s="27">
        <v>18</v>
      </c>
      <c r="L4" s="27"/>
      <c r="M4" s="54"/>
      <c r="N4" s="54"/>
      <c r="O4" s="54"/>
      <c r="P4" s="54"/>
      <c r="Q4" s="54"/>
    </row>
    <row r="5" spans="1:17" ht="15.75" customHeight="1">
      <c r="A5" s="276" t="s">
        <v>102</v>
      </c>
      <c r="B5" s="276"/>
      <c r="C5" s="276"/>
      <c r="D5" s="276"/>
      <c r="E5" s="276"/>
      <c r="F5" s="276"/>
      <c r="G5" s="276"/>
      <c r="H5" s="276"/>
      <c r="I5" s="55"/>
      <c r="J5" s="55" t="s">
        <v>95</v>
      </c>
      <c r="K5" s="56" t="s">
        <v>24</v>
      </c>
      <c r="N5" s="56"/>
      <c r="O5" s="56"/>
      <c r="P5" s="56"/>
      <c r="Q5" s="56"/>
    </row>
    <row r="6" spans="1:17" ht="15.75" customHeight="1">
      <c r="A6" s="274" t="str">
        <f>1!$A$6</f>
        <v>Сув хўжалигини ташкил этиш ва бошқариш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1:17" ht="15.75" customHeight="1">
      <c r="A7" s="16"/>
      <c r="B7" s="16"/>
      <c r="C7" s="57">
        <v>1</v>
      </c>
      <c r="D7" s="58" t="s">
        <v>6</v>
      </c>
      <c r="E7" s="267"/>
      <c r="F7" s="267"/>
      <c r="G7" s="26">
        <v>3</v>
      </c>
      <c r="H7" s="267"/>
      <c r="I7" s="267"/>
      <c r="J7" s="58" t="s">
        <v>23</v>
      </c>
      <c r="K7" s="26">
        <v>2</v>
      </c>
      <c r="L7" s="59" t="s">
        <v>7</v>
      </c>
      <c r="M7" s="59"/>
      <c r="N7" s="59"/>
      <c r="O7" s="59"/>
      <c r="P7" s="59"/>
      <c r="Q7" s="59"/>
    </row>
    <row r="8" spans="1:17" ht="15.75" customHeight="1">
      <c r="A8" s="268" t="s">
        <v>31</v>
      </c>
      <c r="B8" s="268"/>
      <c r="C8" s="60" t="s">
        <v>35</v>
      </c>
      <c r="D8" s="61"/>
      <c r="E8" s="61"/>
      <c r="F8" s="61"/>
      <c r="G8" s="269" t="s">
        <v>131</v>
      </c>
      <c r="H8" s="270"/>
      <c r="I8" s="270"/>
      <c r="J8" s="270"/>
      <c r="K8" s="64"/>
      <c r="L8" s="47" t="s">
        <v>36</v>
      </c>
      <c r="M8" s="47"/>
      <c r="N8" s="65"/>
      <c r="O8" s="66"/>
      <c r="P8" s="64"/>
      <c r="Q8" s="64"/>
    </row>
    <row r="9" spans="1:17" ht="18.75" customHeight="1">
      <c r="A9" s="17" t="s">
        <v>25</v>
      </c>
      <c r="B9" s="17"/>
      <c r="C9" s="271" t="s">
        <v>26</v>
      </c>
      <c r="D9" s="271"/>
      <c r="E9" s="271"/>
      <c r="F9" s="271"/>
      <c r="G9" s="28"/>
      <c r="H9" s="272" t="s">
        <v>34</v>
      </c>
      <c r="I9" s="272"/>
      <c r="J9" s="272"/>
      <c r="K9" s="272"/>
      <c r="L9" s="28">
        <v>23</v>
      </c>
      <c r="M9" s="143" t="s">
        <v>103</v>
      </c>
      <c r="N9" s="143"/>
      <c r="O9" s="49"/>
      <c r="P9" s="251"/>
      <c r="Q9" s="251"/>
    </row>
    <row r="10" spans="1:16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7" ht="12.75" customHeight="1" thickBot="1">
      <c r="A11" s="252" t="s">
        <v>0</v>
      </c>
      <c r="B11" s="254" t="s">
        <v>32</v>
      </c>
      <c r="C11" s="255"/>
      <c r="D11" s="258" t="s">
        <v>8</v>
      </c>
      <c r="E11" s="260" t="s">
        <v>9</v>
      </c>
      <c r="F11" s="261"/>
      <c r="G11" s="261"/>
      <c r="H11" s="261"/>
      <c r="I11" s="261"/>
      <c r="J11" s="261"/>
      <c r="K11" s="262"/>
      <c r="L11" s="263" t="s">
        <v>10</v>
      </c>
      <c r="M11" s="263" t="s">
        <v>11</v>
      </c>
      <c r="N11" s="263" t="s">
        <v>12</v>
      </c>
      <c r="O11" s="254" t="s">
        <v>13</v>
      </c>
      <c r="P11" s="265"/>
      <c r="Q11" s="255"/>
    </row>
    <row r="12" spans="1:17" ht="72.75" customHeight="1" thickBot="1">
      <c r="A12" s="253"/>
      <c r="B12" s="256"/>
      <c r="C12" s="257"/>
      <c r="D12" s="259"/>
      <c r="E12" s="83" t="s">
        <v>47</v>
      </c>
      <c r="F12" s="83" t="s">
        <v>3</v>
      </c>
      <c r="G12" s="83" t="s">
        <v>48</v>
      </c>
      <c r="H12" s="83" t="s">
        <v>28</v>
      </c>
      <c r="I12" s="83" t="s">
        <v>49</v>
      </c>
      <c r="J12" s="83" t="s">
        <v>50</v>
      </c>
      <c r="K12" s="83" t="s">
        <v>51</v>
      </c>
      <c r="L12" s="264"/>
      <c r="M12" s="264"/>
      <c r="N12" s="264"/>
      <c r="O12" s="256"/>
      <c r="P12" s="266"/>
      <c r="Q12" s="257"/>
    </row>
    <row r="13" spans="1:17" s="6" customFormat="1" ht="27.75" customHeight="1" thickBot="1">
      <c r="A13" s="84">
        <v>1</v>
      </c>
      <c r="B13" s="246" t="str">
        <f>ЖН!B10</f>
        <v>Ғуломов Мирғиёс Миразиз ўғли</v>
      </c>
      <c r="C13" s="247"/>
      <c r="D13" s="85" t="str">
        <f>ЖН!C10</f>
        <v>В-17-029</v>
      </c>
      <c r="E13" s="84">
        <f>ЖН!H9+ЖН!I9</f>
        <v>16</v>
      </c>
      <c r="F13" s="84">
        <f>ЖН!J9+ЖН!K9</f>
        <v>16</v>
      </c>
      <c r="G13" s="84"/>
      <c r="H13" s="84"/>
      <c r="I13" s="84"/>
      <c r="J13" s="84"/>
      <c r="K13" s="84"/>
      <c r="L13" s="91"/>
      <c r="M13" s="91"/>
      <c r="N13" s="91"/>
      <c r="O13" s="248"/>
      <c r="P13" s="249"/>
      <c r="Q13" s="250"/>
    </row>
    <row r="14" spans="1:17" s="6" customFormat="1" ht="27.75" customHeight="1" thickBot="1">
      <c r="A14" s="84">
        <v>2</v>
      </c>
      <c r="B14" s="246" t="str">
        <f>ЖН!B11</f>
        <v>Каримов Абдуллохон Хайрулло ўғли</v>
      </c>
      <c r="C14" s="247"/>
      <c r="D14" s="85" t="str">
        <f>ЖН!C11</f>
        <v>В-17-030</v>
      </c>
      <c r="E14" s="84">
        <f>ЖН!H10+ЖН!I10</f>
        <v>16</v>
      </c>
      <c r="F14" s="84">
        <f>ЖН!J10+ЖН!K10</f>
        <v>16</v>
      </c>
      <c r="G14" s="84"/>
      <c r="H14" s="84"/>
      <c r="I14" s="84"/>
      <c r="J14" s="84"/>
      <c r="K14" s="84"/>
      <c r="L14" s="91"/>
      <c r="M14" s="91"/>
      <c r="N14" s="91"/>
      <c r="O14" s="248"/>
      <c r="P14" s="249"/>
      <c r="Q14" s="250"/>
    </row>
    <row r="15" spans="1:17" s="6" customFormat="1" ht="27.75" customHeight="1" thickBot="1">
      <c r="A15" s="84">
        <v>3</v>
      </c>
      <c r="B15" s="246" t="str">
        <f>ЖН!B12</f>
        <v>Махмудова Наргиза Давлат қизи</v>
      </c>
      <c r="C15" s="247"/>
      <c r="D15" s="85" t="str">
        <f>ЖН!C12</f>
        <v>В-17-031</v>
      </c>
      <c r="E15" s="84">
        <f>ЖН!H11+ЖН!I11</f>
        <v>16</v>
      </c>
      <c r="F15" s="84">
        <f>ЖН!J11+ЖН!K11</f>
        <v>16</v>
      </c>
      <c r="G15" s="84"/>
      <c r="H15" s="84"/>
      <c r="I15" s="84"/>
      <c r="J15" s="84"/>
      <c r="K15" s="84"/>
      <c r="L15" s="91"/>
      <c r="M15" s="91"/>
      <c r="N15" s="91"/>
      <c r="O15" s="248"/>
      <c r="P15" s="249"/>
      <c r="Q15" s="250"/>
    </row>
    <row r="16" spans="1:17" s="6" customFormat="1" ht="27.75" customHeight="1" thickBot="1">
      <c r="A16" s="84">
        <v>4</v>
      </c>
      <c r="B16" s="246" t="str">
        <f>'[1]ЖН'!B14</f>
        <v>Нарзуллаева Диёрахон Рахматулла қизи</v>
      </c>
      <c r="C16" s="247"/>
      <c r="D16" s="85" t="str">
        <f>'[1]ЖН'!C14</f>
        <v>В-17-036</v>
      </c>
      <c r="E16" s="84">
        <f>ЖН!H12+ЖН!I12</f>
        <v>17</v>
      </c>
      <c r="F16" s="84">
        <f>ЖН!J12+ЖН!K12</f>
        <v>17</v>
      </c>
      <c r="G16" s="84"/>
      <c r="H16" s="84"/>
      <c r="I16" s="84"/>
      <c r="J16" s="84"/>
      <c r="K16" s="84"/>
      <c r="L16" s="91"/>
      <c r="M16" s="91"/>
      <c r="N16" s="91"/>
      <c r="O16" s="248"/>
      <c r="P16" s="249"/>
      <c r="Q16" s="250"/>
    </row>
    <row r="17" spans="1:17" s="6" customFormat="1" ht="27.75" customHeight="1" thickBot="1">
      <c r="A17" s="84">
        <v>5</v>
      </c>
      <c r="B17" s="246" t="str">
        <f>ЖН!B13</f>
        <v>Нуралиев Самандар Рустам ўғли</v>
      </c>
      <c r="C17" s="247"/>
      <c r="D17" s="85" t="str">
        <f>ЖН!C13</f>
        <v>В-17-033</v>
      </c>
      <c r="E17" s="84">
        <f>ЖН!H13+ЖН!I13</f>
        <v>16</v>
      </c>
      <c r="F17" s="84">
        <f>ЖН!J13+ЖН!K13</f>
        <v>16</v>
      </c>
      <c r="G17" s="84"/>
      <c r="H17" s="84"/>
      <c r="I17" s="84"/>
      <c r="J17" s="84"/>
      <c r="K17" s="84"/>
      <c r="L17" s="91"/>
      <c r="M17" s="91"/>
      <c r="N17" s="91"/>
      <c r="O17" s="248"/>
      <c r="P17" s="249"/>
      <c r="Q17" s="250"/>
    </row>
    <row r="18" spans="1:17" s="6" customFormat="1" ht="27.75" customHeight="1" thickBot="1">
      <c r="A18" s="84">
        <v>6</v>
      </c>
      <c r="B18" s="240" t="str">
        <f>ЖН!B14</f>
        <v>Рўзиева Шакина Рустам қизи </v>
      </c>
      <c r="C18" s="240"/>
      <c r="D18" s="85" t="str">
        <f>ЖН!C14</f>
        <v>В-17-034</v>
      </c>
      <c r="E18" s="84">
        <f>ЖН!H14+ЖН!I14</f>
        <v>16</v>
      </c>
      <c r="F18" s="84">
        <f>ЖН!J14+ЖН!K14</f>
        <v>16</v>
      </c>
      <c r="G18" s="84"/>
      <c r="H18" s="84"/>
      <c r="I18" s="84"/>
      <c r="J18" s="84"/>
      <c r="K18" s="84"/>
      <c r="L18" s="91"/>
      <c r="M18" s="91"/>
      <c r="N18" s="91"/>
      <c r="O18" s="241"/>
      <c r="P18" s="241"/>
      <c r="Q18" s="241"/>
    </row>
    <row r="19" spans="1:17" s="6" customFormat="1" ht="27.75" customHeight="1" thickBot="1">
      <c r="A19" s="84">
        <v>7</v>
      </c>
      <c r="B19" s="240" t="str">
        <f>ЖН!B15</f>
        <v>Сайдахмедов Соибжон Дилшоджон ўғли </v>
      </c>
      <c r="C19" s="240"/>
      <c r="D19" s="85" t="str">
        <f>ЖН!C15</f>
        <v>В-17-035</v>
      </c>
      <c r="E19" s="84">
        <f>ЖН!H15+ЖН!I15</f>
        <v>16</v>
      </c>
      <c r="F19" s="84">
        <f>ЖН!J15+ЖН!K15</f>
        <v>16</v>
      </c>
      <c r="G19" s="84"/>
      <c r="H19" s="84"/>
      <c r="I19" s="84"/>
      <c r="J19" s="84"/>
      <c r="K19" s="84"/>
      <c r="L19" s="91"/>
      <c r="M19" s="91"/>
      <c r="N19" s="91"/>
      <c r="O19" s="241"/>
      <c r="P19" s="241"/>
      <c r="Q19" s="241"/>
    </row>
    <row r="20" spans="1:17" s="6" customFormat="1" ht="27.75" customHeight="1" thickBot="1">
      <c r="A20" s="84">
        <v>8</v>
      </c>
      <c r="B20" s="240" t="str">
        <f>ЖН!B16</f>
        <v>Тохиров Шохрух Жанобил ўғли</v>
      </c>
      <c r="C20" s="240"/>
      <c r="D20" s="85" t="str">
        <f>ЖН!C16</f>
        <v>В-17-036</v>
      </c>
      <c r="E20" s="84">
        <f>ЖН!H16+ЖН!I16</f>
        <v>16</v>
      </c>
      <c r="F20" s="84">
        <f>ЖН!J16+ЖН!K16</f>
        <v>16</v>
      </c>
      <c r="G20" s="84"/>
      <c r="H20" s="84"/>
      <c r="I20" s="84"/>
      <c r="J20" s="84"/>
      <c r="K20" s="84"/>
      <c r="L20" s="91"/>
      <c r="M20" s="91"/>
      <c r="N20" s="91"/>
      <c r="O20" s="241"/>
      <c r="P20" s="241"/>
      <c r="Q20" s="241"/>
    </row>
    <row r="21" spans="1:17" s="6" customFormat="1" ht="27.75" customHeight="1" thickBot="1">
      <c r="A21" s="84">
        <v>9</v>
      </c>
      <c r="B21" s="240" t="str">
        <f>ЖН!B17</f>
        <v>Тошболтаева Юлдуз Абдуқодир қизи</v>
      </c>
      <c r="C21" s="240"/>
      <c r="D21" s="85" t="str">
        <f>ЖН!C17</f>
        <v>В-17-011</v>
      </c>
      <c r="E21" s="84">
        <f>ЖН!H17+ЖН!I17</f>
        <v>15</v>
      </c>
      <c r="F21" s="84">
        <f>ЖН!J17+ЖН!K17</f>
        <v>16</v>
      </c>
      <c r="G21" s="84"/>
      <c r="H21" s="84"/>
      <c r="I21" s="84"/>
      <c r="J21" s="84"/>
      <c r="K21" s="84"/>
      <c r="L21" s="91"/>
      <c r="M21" s="91"/>
      <c r="N21" s="91"/>
      <c r="O21" s="241"/>
      <c r="P21" s="241"/>
      <c r="Q21" s="241"/>
    </row>
    <row r="22" spans="1:17" s="6" customFormat="1" ht="27.75" customHeight="1" thickBot="1">
      <c r="A22" s="84">
        <v>10</v>
      </c>
      <c r="B22" s="240" t="str">
        <f>ЖН!B18</f>
        <v>Усарова Мафтуна Ибодулла қизи</v>
      </c>
      <c r="C22" s="240"/>
      <c r="D22" s="85" t="str">
        <f>ЖН!C18</f>
        <v>В-17-037</v>
      </c>
      <c r="E22" s="84">
        <f>ЖН!H18+ЖН!I18</f>
        <v>15</v>
      </c>
      <c r="F22" s="84">
        <f>ЖН!J18+ЖН!K18</f>
        <v>15</v>
      </c>
      <c r="G22" s="84"/>
      <c r="H22" s="84"/>
      <c r="I22" s="84"/>
      <c r="J22" s="84"/>
      <c r="K22" s="84"/>
      <c r="L22" s="91"/>
      <c r="M22" s="91"/>
      <c r="N22" s="91"/>
      <c r="O22" s="241"/>
      <c r="P22" s="241"/>
      <c r="Q22" s="241"/>
    </row>
    <row r="23" spans="1:17" s="6" customFormat="1" ht="27.75" customHeight="1" thickBot="1">
      <c r="A23" s="84">
        <v>11</v>
      </c>
      <c r="B23" s="240" t="str">
        <f>ЖН!B19</f>
        <v>Хабибуллаева Лобар Камалетдинова</v>
      </c>
      <c r="C23" s="240"/>
      <c r="D23" s="85" t="str">
        <f>ЖН!C19</f>
        <v>В-17-038</v>
      </c>
      <c r="E23" s="84">
        <f>ЖН!H19+ЖН!I19</f>
        <v>16</v>
      </c>
      <c r="F23" s="84">
        <f>ЖН!J19+ЖН!K19</f>
        <v>16</v>
      </c>
      <c r="G23" s="84"/>
      <c r="H23" s="84"/>
      <c r="I23" s="84"/>
      <c r="J23" s="84"/>
      <c r="K23" s="84"/>
      <c r="L23" s="91"/>
      <c r="M23" s="91"/>
      <c r="N23" s="91"/>
      <c r="O23" s="241"/>
      <c r="P23" s="241"/>
      <c r="Q23" s="241"/>
    </row>
    <row r="24" spans="1:17" s="6" customFormat="1" ht="27.75" customHeight="1" thickBot="1">
      <c r="A24" s="84">
        <v>12</v>
      </c>
      <c r="B24" s="240" t="str">
        <f>ЖН!B20</f>
        <v>Хайитқулова Зулайхо Мирзабой қизи</v>
      </c>
      <c r="C24" s="240"/>
      <c r="D24" s="85" t="str">
        <f>ЖН!C20</f>
        <v>В-17-010</v>
      </c>
      <c r="E24" s="84">
        <f>ЖН!H20+ЖН!I20</f>
        <v>16</v>
      </c>
      <c r="F24" s="84">
        <f>ЖН!J20+ЖН!K20</f>
        <v>16</v>
      </c>
      <c r="G24" s="84"/>
      <c r="H24" s="84"/>
      <c r="I24" s="84"/>
      <c r="J24" s="84"/>
      <c r="K24" s="84"/>
      <c r="L24" s="91"/>
      <c r="M24" s="91"/>
      <c r="N24" s="91"/>
      <c r="O24" s="241"/>
      <c r="P24" s="241"/>
      <c r="Q24" s="241"/>
    </row>
    <row r="25" spans="1:17" s="6" customFormat="1" ht="27.75" customHeight="1" thickBot="1">
      <c r="A25" s="84">
        <v>13</v>
      </c>
      <c r="B25" s="240" t="str">
        <f>ЖН!B21</f>
        <v>Хонимқулов Учқун Бахриддин ўғли</v>
      </c>
      <c r="C25" s="240"/>
      <c r="D25" s="85" t="str">
        <f>ЖН!C21</f>
        <v>В-17-009</v>
      </c>
      <c r="E25" s="84">
        <f>ЖН!H21+ЖН!I21</f>
        <v>16</v>
      </c>
      <c r="F25" s="84">
        <f>ЖН!J21+ЖН!K21</f>
        <v>16</v>
      </c>
      <c r="G25" s="84"/>
      <c r="H25" s="84"/>
      <c r="I25" s="84"/>
      <c r="J25" s="84"/>
      <c r="K25" s="84"/>
      <c r="L25" s="91"/>
      <c r="M25" s="91"/>
      <c r="N25" s="91"/>
      <c r="O25" s="241"/>
      <c r="P25" s="241"/>
      <c r="Q25" s="241"/>
    </row>
    <row r="26" spans="1:17" ht="49.5" customHeight="1" thickBot="1">
      <c r="A26" s="242" t="s">
        <v>14</v>
      </c>
      <c r="B26" s="242"/>
      <c r="C26" s="242"/>
      <c r="D26" s="92"/>
      <c r="E26" s="88"/>
      <c r="F26" s="89"/>
      <c r="G26" s="89"/>
      <c r="H26" s="89"/>
      <c r="I26" s="88"/>
      <c r="J26" s="88"/>
      <c r="K26" s="90"/>
      <c r="L26" s="90"/>
      <c r="M26" s="88"/>
      <c r="N26" s="88"/>
      <c r="O26" s="241"/>
      <c r="P26" s="241"/>
      <c r="Q26" s="241"/>
    </row>
    <row r="27" spans="1:3" ht="39.75" customHeight="1">
      <c r="A27" s="243"/>
      <c r="B27" s="243"/>
      <c r="C27" s="243"/>
    </row>
    <row r="28" spans="1:17" ht="18">
      <c r="A28" s="18"/>
      <c r="B28" s="18"/>
      <c r="C28" s="19" t="s">
        <v>15</v>
      </c>
      <c r="D28" s="48">
        <v>13</v>
      </c>
      <c r="E28" s="50"/>
      <c r="F28" s="50"/>
      <c r="G28" s="21" t="s">
        <v>53</v>
      </c>
      <c r="H28" s="21"/>
      <c r="I28" s="21"/>
      <c r="J28" s="21"/>
      <c r="K28" s="15"/>
      <c r="L28" s="15"/>
      <c r="M28" s="15"/>
      <c r="N28" s="22"/>
      <c r="O28" s="15"/>
      <c r="P28" s="15"/>
      <c r="Q28" s="15"/>
    </row>
    <row r="29" spans="1:17" ht="18">
      <c r="A29" s="18"/>
      <c r="B29" s="18"/>
      <c r="C29" s="19"/>
      <c r="D29" s="51"/>
      <c r="E29" s="21"/>
      <c r="F29" s="21"/>
      <c r="G29" s="21"/>
      <c r="H29" s="21"/>
      <c r="I29" s="15"/>
      <c r="J29" s="15"/>
      <c r="K29" s="21"/>
      <c r="L29" s="21"/>
      <c r="M29" s="15"/>
      <c r="N29" s="22"/>
      <c r="O29" s="15"/>
      <c r="P29" s="15"/>
      <c r="Q29" s="15"/>
    </row>
    <row r="30" spans="1:17" ht="30.75" customHeight="1">
      <c r="A30" s="15"/>
      <c r="B30" s="15"/>
      <c r="C30" s="22"/>
      <c r="D30" s="244" t="s">
        <v>16</v>
      </c>
      <c r="E30" s="244"/>
      <c r="F30" s="244"/>
      <c r="G30" s="244"/>
      <c r="H30" s="21"/>
      <c r="I30" s="20"/>
      <c r="J30" s="20"/>
      <c r="K30" s="245" t="s">
        <v>17</v>
      </c>
      <c r="L30" s="245"/>
      <c r="M30" s="20"/>
      <c r="N30" s="20"/>
      <c r="O30" s="15"/>
      <c r="P30" s="15"/>
      <c r="Q30" s="15"/>
    </row>
    <row r="31" spans="1:17" ht="18">
      <c r="A31" s="233"/>
      <c r="B31" s="233"/>
      <c r="C31" s="23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">
      <c r="A32" s="22" t="s">
        <v>52</v>
      </c>
      <c r="B32" s="22"/>
      <c r="C32" s="22"/>
      <c r="D32" s="234" t="s">
        <v>101</v>
      </c>
      <c r="E32" s="234"/>
      <c r="F32" s="234"/>
      <c r="G32" s="234"/>
      <c r="H32" s="50"/>
      <c r="I32" s="50"/>
      <c r="J32" s="50"/>
      <c r="K32" s="21" t="s">
        <v>18</v>
      </c>
      <c r="L32" s="21"/>
      <c r="M32" s="235"/>
      <c r="N32" s="235"/>
      <c r="O32" s="234" t="s">
        <v>106</v>
      </c>
      <c r="P32" s="236"/>
      <c r="Q32" s="236"/>
    </row>
    <row r="33" spans="1:17" ht="18">
      <c r="A33" s="237" t="s">
        <v>19</v>
      </c>
      <c r="B33" s="237"/>
      <c r="C33" s="23" t="s">
        <v>1</v>
      </c>
      <c r="D33" s="238" t="s">
        <v>20</v>
      </c>
      <c r="E33" s="238"/>
      <c r="F33" s="238"/>
      <c r="G33" s="238"/>
      <c r="H33" s="50"/>
      <c r="I33" s="24"/>
      <c r="J33" s="24"/>
      <c r="K33" s="15"/>
      <c r="L33" s="15"/>
      <c r="M33" s="238" t="s">
        <v>21</v>
      </c>
      <c r="N33" s="238"/>
      <c r="O33" s="239" t="s">
        <v>20</v>
      </c>
      <c r="P33" s="239"/>
      <c r="Q33" s="239"/>
    </row>
  </sheetData>
  <sheetProtection/>
  <mergeCells count="60">
    <mergeCell ref="O1:Q1"/>
    <mergeCell ref="A2:Q2"/>
    <mergeCell ref="A3:Q3"/>
    <mergeCell ref="A4:I4"/>
    <mergeCell ref="A5:H5"/>
    <mergeCell ref="A6:Q6"/>
    <mergeCell ref="E7:F7"/>
    <mergeCell ref="H7:I7"/>
    <mergeCell ref="A8:B8"/>
    <mergeCell ref="G8:J8"/>
    <mergeCell ref="C9:F9"/>
    <mergeCell ref="H9:K9"/>
    <mergeCell ref="P9:Q9"/>
    <mergeCell ref="A11:A12"/>
    <mergeCell ref="B11:C12"/>
    <mergeCell ref="D11:D12"/>
    <mergeCell ref="E11:K11"/>
    <mergeCell ref="L11:L12"/>
    <mergeCell ref="M11:M12"/>
    <mergeCell ref="N11:N12"/>
    <mergeCell ref="O11:Q12"/>
    <mergeCell ref="B13:C13"/>
    <mergeCell ref="O13:Q13"/>
    <mergeCell ref="B14:C14"/>
    <mergeCell ref="O14:Q14"/>
    <mergeCell ref="B15:C15"/>
    <mergeCell ref="O15:Q15"/>
    <mergeCell ref="B16:C16"/>
    <mergeCell ref="O16:Q16"/>
    <mergeCell ref="B17:C17"/>
    <mergeCell ref="O17:Q17"/>
    <mergeCell ref="B18:C18"/>
    <mergeCell ref="O18:Q18"/>
    <mergeCell ref="B19:C19"/>
    <mergeCell ref="O19:Q19"/>
    <mergeCell ref="B20:C20"/>
    <mergeCell ref="O20:Q20"/>
    <mergeCell ref="B21:C21"/>
    <mergeCell ref="O21:Q21"/>
    <mergeCell ref="B22:C22"/>
    <mergeCell ref="O22:Q22"/>
    <mergeCell ref="B23:C23"/>
    <mergeCell ref="O23:Q23"/>
    <mergeCell ref="B24:C24"/>
    <mergeCell ref="O24:Q24"/>
    <mergeCell ref="B25:C25"/>
    <mergeCell ref="O25:Q25"/>
    <mergeCell ref="A26:C26"/>
    <mergeCell ref="O26:Q26"/>
    <mergeCell ref="A27:C27"/>
    <mergeCell ref="D30:G30"/>
    <mergeCell ref="K30:L30"/>
    <mergeCell ref="A31:C31"/>
    <mergeCell ref="D32:G32"/>
    <mergeCell ref="M32:N32"/>
    <mergeCell ref="O32:Q32"/>
    <mergeCell ref="A33:B33"/>
    <mergeCell ref="D33:G33"/>
    <mergeCell ref="M33:N33"/>
    <mergeCell ref="O33:Q3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view="pageLayout" zoomScaleSheetLayoutView="100" workbookViewId="0" topLeftCell="A1">
      <selection activeCell="L16" sqref="L16"/>
    </sheetView>
  </sheetViews>
  <sheetFormatPr defaultColWidth="9.140625" defaultRowHeight="12.75"/>
  <cols>
    <col min="1" max="2" width="4.57421875" style="5" customWidth="1"/>
    <col min="3" max="3" width="38.7109375" style="5" customWidth="1"/>
    <col min="4" max="4" width="14.140625" style="53" customWidth="1"/>
    <col min="5" max="6" width="4.7109375" style="5" hidden="1" customWidth="1"/>
    <col min="7" max="7" width="11.140625" style="5" customWidth="1"/>
    <col min="8" max="8" width="4.7109375" style="5" hidden="1" customWidth="1"/>
    <col min="9" max="9" width="4.28125" style="5" hidden="1" customWidth="1"/>
    <col min="10" max="10" width="10.7109375" style="5" customWidth="1"/>
    <col min="11" max="11" width="9.7109375" style="5" customWidth="1"/>
    <col min="12" max="12" width="11.57421875" style="5" customWidth="1"/>
    <col min="13" max="13" width="10.57421875" style="5" customWidth="1"/>
    <col min="14" max="14" width="9.7109375" style="5" customWidth="1"/>
    <col min="15" max="15" width="5.140625" style="5" customWidth="1"/>
    <col min="16" max="16" width="4.421875" style="5" customWidth="1"/>
    <col min="17" max="17" width="7.140625" style="0" customWidth="1"/>
  </cols>
  <sheetData>
    <row r="1" spans="1:17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73" t="s">
        <v>98</v>
      </c>
      <c r="P1" s="273"/>
      <c r="Q1" s="273"/>
    </row>
    <row r="2" spans="1:17" ht="15.75" customHeight="1">
      <c r="A2" s="274" t="s">
        <v>124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7" ht="34.5" customHeight="1">
      <c r="A3" s="275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17" ht="15.75" customHeight="1">
      <c r="A4" s="276" t="s">
        <v>30</v>
      </c>
      <c r="B4" s="276"/>
      <c r="C4" s="276"/>
      <c r="D4" s="276"/>
      <c r="E4" s="276"/>
      <c r="F4" s="276"/>
      <c r="G4" s="276"/>
      <c r="H4" s="276"/>
      <c r="I4" s="276"/>
      <c r="J4" s="16" t="s">
        <v>22</v>
      </c>
      <c r="K4" s="27">
        <v>17</v>
      </c>
      <c r="L4" s="27"/>
      <c r="M4" s="54"/>
      <c r="N4" s="54"/>
      <c r="O4" s="54"/>
      <c r="P4" s="54"/>
      <c r="Q4" s="54"/>
    </row>
    <row r="5" spans="1:17" ht="15.75" customHeight="1">
      <c r="A5" s="276" t="s">
        <v>102</v>
      </c>
      <c r="B5" s="276"/>
      <c r="C5" s="276"/>
      <c r="D5" s="276"/>
      <c r="E5" s="276"/>
      <c r="F5" s="276"/>
      <c r="G5" s="276"/>
      <c r="H5" s="276"/>
      <c r="I5" s="55"/>
      <c r="J5" s="55" t="s">
        <v>95</v>
      </c>
      <c r="K5" s="56" t="s">
        <v>24</v>
      </c>
      <c r="N5" s="56"/>
      <c r="O5" s="56"/>
      <c r="P5" s="56"/>
      <c r="Q5" s="56"/>
    </row>
    <row r="6" spans="1:17" ht="15.75" customHeight="1">
      <c r="A6" s="274" t="str">
        <f>1!$A$6</f>
        <v>Сув хўжалигини ташкил этиш ва бошқариш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1:17" ht="15.75" customHeight="1">
      <c r="A7" s="16"/>
      <c r="B7" s="16"/>
      <c r="C7" s="57">
        <v>1</v>
      </c>
      <c r="D7" s="58" t="s">
        <v>6</v>
      </c>
      <c r="E7" s="267"/>
      <c r="F7" s="267"/>
      <c r="G7" s="26">
        <v>3</v>
      </c>
      <c r="H7" s="267"/>
      <c r="I7" s="267"/>
      <c r="J7" s="58" t="s">
        <v>23</v>
      </c>
      <c r="K7" s="26">
        <v>2</v>
      </c>
      <c r="L7" s="59" t="s">
        <v>7</v>
      </c>
      <c r="M7" s="59"/>
      <c r="N7" s="59"/>
      <c r="O7" s="59"/>
      <c r="P7" s="59"/>
      <c r="Q7" s="59"/>
    </row>
    <row r="8" spans="1:17" ht="15.75" customHeight="1">
      <c r="A8" s="268" t="s">
        <v>31</v>
      </c>
      <c r="B8" s="268"/>
      <c r="C8" s="60" t="s">
        <v>54</v>
      </c>
      <c r="D8" s="61"/>
      <c r="E8" s="61"/>
      <c r="F8" s="61"/>
      <c r="G8" s="269" t="s">
        <v>73</v>
      </c>
      <c r="H8" s="269"/>
      <c r="I8" s="269"/>
      <c r="J8" s="269"/>
      <c r="K8" s="64"/>
      <c r="L8" s="47" t="s">
        <v>36</v>
      </c>
      <c r="M8" s="47"/>
      <c r="N8" s="350" t="s">
        <v>73</v>
      </c>
      <c r="O8" s="350"/>
      <c r="P8" s="350"/>
      <c r="Q8" s="64"/>
    </row>
    <row r="9" spans="1:17" ht="18.75" customHeight="1">
      <c r="A9" s="17" t="s">
        <v>25</v>
      </c>
      <c r="B9" s="17"/>
      <c r="C9" s="271" t="s">
        <v>26</v>
      </c>
      <c r="D9" s="271"/>
      <c r="E9" s="271"/>
      <c r="F9" s="271"/>
      <c r="G9" s="28">
        <v>127</v>
      </c>
      <c r="H9" s="272" t="s">
        <v>34</v>
      </c>
      <c r="I9" s="272"/>
      <c r="J9" s="272"/>
      <c r="K9" s="272"/>
      <c r="L9" s="28">
        <v>11</v>
      </c>
      <c r="M9" s="143" t="s">
        <v>103</v>
      </c>
      <c r="N9" s="143"/>
      <c r="O9" s="49"/>
      <c r="P9" s="251"/>
      <c r="Q9" s="251"/>
    </row>
    <row r="10" spans="1:16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7" ht="12.75" customHeight="1" thickBot="1">
      <c r="A11" s="252" t="s">
        <v>0</v>
      </c>
      <c r="B11" s="254" t="s">
        <v>32</v>
      </c>
      <c r="C11" s="255"/>
      <c r="D11" s="258" t="s">
        <v>8</v>
      </c>
      <c r="E11" s="260" t="s">
        <v>9</v>
      </c>
      <c r="F11" s="261"/>
      <c r="G11" s="261"/>
      <c r="H11" s="261"/>
      <c r="I11" s="261"/>
      <c r="J11" s="261"/>
      <c r="K11" s="262"/>
      <c r="L11" s="263" t="s">
        <v>10</v>
      </c>
      <c r="M11" s="263" t="s">
        <v>11</v>
      </c>
      <c r="N11" s="263" t="s">
        <v>12</v>
      </c>
      <c r="O11" s="254" t="s">
        <v>13</v>
      </c>
      <c r="P11" s="265"/>
      <c r="Q11" s="255"/>
    </row>
    <row r="12" spans="1:17" ht="72.75" customHeight="1" thickBot="1">
      <c r="A12" s="253"/>
      <c r="B12" s="256"/>
      <c r="C12" s="257"/>
      <c r="D12" s="259"/>
      <c r="E12" s="83" t="s">
        <v>47</v>
      </c>
      <c r="F12" s="83" t="s">
        <v>3</v>
      </c>
      <c r="G12" s="83" t="s">
        <v>48</v>
      </c>
      <c r="H12" s="83" t="s">
        <v>28</v>
      </c>
      <c r="I12" s="83" t="s">
        <v>49</v>
      </c>
      <c r="J12" s="83" t="s">
        <v>50</v>
      </c>
      <c r="K12" s="83" t="s">
        <v>51</v>
      </c>
      <c r="L12" s="264"/>
      <c r="M12" s="264"/>
      <c r="N12" s="264"/>
      <c r="O12" s="256"/>
      <c r="P12" s="266"/>
      <c r="Q12" s="257"/>
    </row>
    <row r="13" spans="1:17" s="6" customFormat="1" ht="27.75" customHeight="1" thickBot="1">
      <c r="A13" s="84">
        <v>1</v>
      </c>
      <c r="B13" s="246" t="str">
        <f>ЖН!B10</f>
        <v>Ғуломов Мирғиёс Миразиз ўғли</v>
      </c>
      <c r="C13" s="247"/>
      <c r="D13" s="85" t="str">
        <f>ЖН!C10</f>
        <v>В-17-029</v>
      </c>
      <c r="E13" s="84">
        <f>ЖН!H9+ЖН!I9</f>
        <v>16</v>
      </c>
      <c r="F13" s="84">
        <f>ЖН!J9+ЖН!K9</f>
        <v>16</v>
      </c>
      <c r="G13" s="84">
        <f>+ЖН!AB9+ЖН!AC9+ЖН!AD9+ЖН!AE9</f>
        <v>30</v>
      </c>
      <c r="H13" s="84"/>
      <c r="I13" s="84"/>
      <c r="J13" s="84">
        <f>+ОН!AB9+ОН!AC9+ОН!AD9+ОН!AE9</f>
        <v>0</v>
      </c>
      <c r="K13" s="84">
        <f>+G13+J13</f>
        <v>30</v>
      </c>
      <c r="L13" s="91"/>
      <c r="M13" s="91"/>
      <c r="N13" s="91"/>
      <c r="O13" s="248"/>
      <c r="P13" s="249"/>
      <c r="Q13" s="250"/>
    </row>
    <row r="14" spans="1:17" s="6" customFormat="1" ht="27.75" customHeight="1" thickBot="1">
      <c r="A14" s="84">
        <v>2</v>
      </c>
      <c r="B14" s="246" t="str">
        <f>ЖН!B11</f>
        <v>Каримов Абдуллохон Хайрулло ўғли</v>
      </c>
      <c r="C14" s="247"/>
      <c r="D14" s="85" t="str">
        <f>ЖН!C11</f>
        <v>В-17-030</v>
      </c>
      <c r="E14" s="84">
        <f>ЖН!H10+ЖН!I10</f>
        <v>16</v>
      </c>
      <c r="F14" s="84">
        <f>ЖН!J10+ЖН!K10</f>
        <v>16</v>
      </c>
      <c r="G14" s="84">
        <f>+ЖН!AB10+ЖН!AC10+ЖН!AD10+ЖН!AE10</f>
        <v>30</v>
      </c>
      <c r="H14" s="84"/>
      <c r="I14" s="84"/>
      <c r="J14" s="84">
        <f>+ОН!AB10+ОН!AC10+ОН!AD10+ОН!AE10</f>
        <v>0</v>
      </c>
      <c r="K14" s="84">
        <f aca="true" t="shared" si="0" ref="K14:K25">+G14+J14</f>
        <v>30</v>
      </c>
      <c r="L14" s="91"/>
      <c r="M14" s="91"/>
      <c r="N14" s="91"/>
      <c r="O14" s="248"/>
      <c r="P14" s="249"/>
      <c r="Q14" s="250"/>
    </row>
    <row r="15" spans="1:17" s="6" customFormat="1" ht="27.75" customHeight="1" thickBot="1">
      <c r="A15" s="84">
        <v>3</v>
      </c>
      <c r="B15" s="246" t="str">
        <f>ЖН!B12</f>
        <v>Махмудова Наргиза Давлат қизи</v>
      </c>
      <c r="C15" s="247"/>
      <c r="D15" s="85" t="str">
        <f>ЖН!C12</f>
        <v>В-17-031</v>
      </c>
      <c r="E15" s="84">
        <f>ЖН!H11+ЖН!I11</f>
        <v>16</v>
      </c>
      <c r="F15" s="84">
        <f>ЖН!J11+ЖН!K11</f>
        <v>16</v>
      </c>
      <c r="G15" s="84">
        <f>+ЖН!AB11+ЖН!AC11+ЖН!AD11+ЖН!AE11</f>
        <v>30</v>
      </c>
      <c r="H15" s="84"/>
      <c r="I15" s="84"/>
      <c r="J15" s="84">
        <f>+ОН!AB11+ОН!AC11+ОН!AD11+ОН!AE11</f>
        <v>0</v>
      </c>
      <c r="K15" s="84">
        <f t="shared" si="0"/>
        <v>30</v>
      </c>
      <c r="L15" s="91"/>
      <c r="M15" s="91"/>
      <c r="N15" s="91"/>
      <c r="O15" s="248"/>
      <c r="P15" s="249"/>
      <c r="Q15" s="250"/>
    </row>
    <row r="16" spans="1:17" s="6" customFormat="1" ht="27.75" customHeight="1" thickBot="1">
      <c r="A16" s="84">
        <v>4</v>
      </c>
      <c r="B16" s="246" t="str">
        <f>'[1]ЖН'!B14</f>
        <v>Нарзуллаева Диёрахон Рахматулла қизи</v>
      </c>
      <c r="C16" s="247"/>
      <c r="D16" s="85" t="str">
        <f>'[1]ЖН'!C14</f>
        <v>В-17-036</v>
      </c>
      <c r="E16" s="84">
        <f>ЖН!H12+ЖН!I12</f>
        <v>17</v>
      </c>
      <c r="F16" s="84">
        <f>ЖН!J12+ЖН!K12</f>
        <v>17</v>
      </c>
      <c r="G16" s="84">
        <f>+ЖН!AB12+ЖН!AC12+ЖН!AD12+ЖН!AE12</f>
        <v>33</v>
      </c>
      <c r="H16" s="84"/>
      <c r="I16" s="84"/>
      <c r="J16" s="84">
        <f>+ОН!AB12+ОН!AC12+ОН!AD12+ОН!AE12</f>
        <v>0</v>
      </c>
      <c r="K16" s="84">
        <f t="shared" si="0"/>
        <v>33</v>
      </c>
      <c r="L16" s="91">
        <v>0</v>
      </c>
      <c r="M16" s="91"/>
      <c r="N16" s="91"/>
      <c r="O16" s="248"/>
      <c r="P16" s="249"/>
      <c r="Q16" s="250"/>
    </row>
    <row r="17" spans="1:17" s="6" customFormat="1" ht="27.75" customHeight="1" thickBot="1">
      <c r="A17" s="84">
        <v>5</v>
      </c>
      <c r="B17" s="246" t="str">
        <f>ЖН!B13</f>
        <v>Нуралиев Самандар Рустам ўғли</v>
      </c>
      <c r="C17" s="247"/>
      <c r="D17" s="85" t="str">
        <f>ЖН!C13</f>
        <v>В-17-033</v>
      </c>
      <c r="E17" s="84">
        <f>ЖН!H13+ЖН!I13</f>
        <v>16</v>
      </c>
      <c r="F17" s="84">
        <f>ЖН!J13+ЖН!K13</f>
        <v>16</v>
      </c>
      <c r="G17" s="84">
        <f>+ЖН!AB13+ЖН!AC13+ЖН!AD13+ЖН!AE13</f>
        <v>31</v>
      </c>
      <c r="H17" s="84"/>
      <c r="I17" s="84"/>
      <c r="J17" s="84">
        <f>+ОН!AB13+ОН!AC13+ОН!AD13+ОН!AE13</f>
        <v>0</v>
      </c>
      <c r="K17" s="84">
        <f t="shared" si="0"/>
        <v>31</v>
      </c>
      <c r="L17" s="91"/>
      <c r="M17" s="91"/>
      <c r="N17" s="91"/>
      <c r="O17" s="248"/>
      <c r="P17" s="249"/>
      <c r="Q17" s="250"/>
    </row>
    <row r="18" spans="1:17" s="6" customFormat="1" ht="27.75" customHeight="1" thickBot="1">
      <c r="A18" s="84">
        <v>6</v>
      </c>
      <c r="B18" s="240" t="str">
        <f>ЖН!B14</f>
        <v>Рўзиева Шакина Рустам қизи </v>
      </c>
      <c r="C18" s="240"/>
      <c r="D18" s="85" t="str">
        <f>ЖН!C14</f>
        <v>В-17-034</v>
      </c>
      <c r="E18" s="84">
        <f>ЖН!H14+ЖН!I14</f>
        <v>16</v>
      </c>
      <c r="F18" s="84">
        <f>ЖН!J14+ЖН!K14</f>
        <v>16</v>
      </c>
      <c r="G18" s="84">
        <f>+ЖН!AB14+ЖН!AC14+ЖН!AD14+ЖН!AE14</f>
        <v>31</v>
      </c>
      <c r="H18" s="84"/>
      <c r="I18" s="84"/>
      <c r="J18" s="84">
        <f>+ОН!AB14+ОН!AC14+ОН!AD14+ОН!AE14</f>
        <v>0</v>
      </c>
      <c r="K18" s="84">
        <f t="shared" si="0"/>
        <v>31</v>
      </c>
      <c r="L18" s="91"/>
      <c r="M18" s="91"/>
      <c r="N18" s="91"/>
      <c r="O18" s="241"/>
      <c r="P18" s="241"/>
      <c r="Q18" s="241"/>
    </row>
    <row r="19" spans="1:17" s="6" customFormat="1" ht="27.75" customHeight="1" thickBot="1">
      <c r="A19" s="84">
        <v>7</v>
      </c>
      <c r="B19" s="240" t="str">
        <f>ЖН!B15</f>
        <v>Сайдахмедов Соибжон Дилшоджон ўғли </v>
      </c>
      <c r="C19" s="240"/>
      <c r="D19" s="85" t="str">
        <f>ЖН!C15</f>
        <v>В-17-035</v>
      </c>
      <c r="E19" s="84">
        <f>ЖН!H15+ЖН!I15</f>
        <v>16</v>
      </c>
      <c r="F19" s="84">
        <f>ЖН!J15+ЖН!K15</f>
        <v>16</v>
      </c>
      <c r="G19" s="84">
        <f>+ЖН!AB15+ЖН!AC15+ЖН!AD15+ЖН!AE15</f>
        <v>31</v>
      </c>
      <c r="H19" s="84"/>
      <c r="I19" s="84"/>
      <c r="J19" s="84">
        <f>+ОН!AB15+ОН!AC15+ОН!AD15+ОН!AE15</f>
        <v>0</v>
      </c>
      <c r="K19" s="84">
        <f t="shared" si="0"/>
        <v>31</v>
      </c>
      <c r="L19" s="91"/>
      <c r="M19" s="91"/>
      <c r="N19" s="91"/>
      <c r="O19" s="241"/>
      <c r="P19" s="241"/>
      <c r="Q19" s="241"/>
    </row>
    <row r="20" spans="1:17" s="6" customFormat="1" ht="27.75" customHeight="1" thickBot="1">
      <c r="A20" s="84">
        <v>8</v>
      </c>
      <c r="B20" s="240" t="str">
        <f>ЖН!B16</f>
        <v>Тохиров Шохрух Жанобил ўғли</v>
      </c>
      <c r="C20" s="240"/>
      <c r="D20" s="85" t="str">
        <f>ЖН!C16</f>
        <v>В-17-036</v>
      </c>
      <c r="E20" s="84">
        <f>ЖН!H16+ЖН!I16</f>
        <v>16</v>
      </c>
      <c r="F20" s="84">
        <f>ЖН!J16+ЖН!K16</f>
        <v>16</v>
      </c>
      <c r="G20" s="84">
        <f>+ЖН!AB16+ЖН!AC16+ЖН!AD16+ЖН!AE16</f>
        <v>31</v>
      </c>
      <c r="H20" s="84"/>
      <c r="I20" s="84"/>
      <c r="J20" s="84">
        <f>+ОН!AB16+ОН!AC16+ОН!AD16+ОН!AE16</f>
        <v>0</v>
      </c>
      <c r="K20" s="84">
        <f t="shared" si="0"/>
        <v>31</v>
      </c>
      <c r="L20" s="91"/>
      <c r="M20" s="91"/>
      <c r="N20" s="91"/>
      <c r="O20" s="241"/>
      <c r="P20" s="241"/>
      <c r="Q20" s="241"/>
    </row>
    <row r="21" spans="1:17" s="6" customFormat="1" ht="27.75" customHeight="1" thickBot="1">
      <c r="A21" s="84">
        <v>9</v>
      </c>
      <c r="B21" s="240" t="str">
        <f>ЖН!B17</f>
        <v>Тошболтаева Юлдуз Абдуқодир қизи</v>
      </c>
      <c r="C21" s="240"/>
      <c r="D21" s="85" t="str">
        <f>ЖН!C17</f>
        <v>В-17-011</v>
      </c>
      <c r="E21" s="84">
        <f>ЖН!H17+ЖН!I17</f>
        <v>15</v>
      </c>
      <c r="F21" s="84">
        <f>ЖН!J17+ЖН!K17</f>
        <v>16</v>
      </c>
      <c r="G21" s="84">
        <f>+ЖН!AB17+ЖН!AC17+ЖН!AD17+ЖН!AE17</f>
        <v>31</v>
      </c>
      <c r="H21" s="84"/>
      <c r="I21" s="84"/>
      <c r="J21" s="84">
        <f>+ОН!AB17+ОН!AC17+ОН!AD17+ОН!AE17</f>
        <v>0</v>
      </c>
      <c r="K21" s="84">
        <f t="shared" si="0"/>
        <v>31</v>
      </c>
      <c r="L21" s="91"/>
      <c r="M21" s="91"/>
      <c r="N21" s="91"/>
      <c r="O21" s="241"/>
      <c r="P21" s="241"/>
      <c r="Q21" s="241"/>
    </row>
    <row r="22" spans="1:17" s="6" customFormat="1" ht="27.75" customHeight="1" thickBot="1">
      <c r="A22" s="84">
        <v>10</v>
      </c>
      <c r="B22" s="240" t="str">
        <f>ЖН!B18</f>
        <v>Усарова Мафтуна Ибодулла қизи</v>
      </c>
      <c r="C22" s="240"/>
      <c r="D22" s="85" t="str">
        <f>ЖН!C18</f>
        <v>В-17-037</v>
      </c>
      <c r="E22" s="84">
        <f>ЖН!H18+ЖН!I18</f>
        <v>15</v>
      </c>
      <c r="F22" s="84">
        <f>ЖН!J18+ЖН!K18</f>
        <v>15</v>
      </c>
      <c r="G22" s="84">
        <f>+ЖН!AB18+ЖН!AC18+ЖН!AD18+ЖН!AE18</f>
        <v>31</v>
      </c>
      <c r="H22" s="84"/>
      <c r="I22" s="84"/>
      <c r="J22" s="84">
        <f>+ОН!AB18+ОН!AC18+ОН!AD18+ОН!AE18</f>
        <v>0</v>
      </c>
      <c r="K22" s="84">
        <f t="shared" si="0"/>
        <v>31</v>
      </c>
      <c r="L22" s="91"/>
      <c r="M22" s="91"/>
      <c r="N22" s="91"/>
      <c r="O22" s="241"/>
      <c r="P22" s="241"/>
      <c r="Q22" s="241"/>
    </row>
    <row r="23" spans="1:17" s="6" customFormat="1" ht="27.75" customHeight="1" thickBot="1">
      <c r="A23" s="84">
        <v>11</v>
      </c>
      <c r="B23" s="240" t="str">
        <f>ЖН!B19</f>
        <v>Хабибуллаева Лобар Камалетдинова</v>
      </c>
      <c r="C23" s="240"/>
      <c r="D23" s="85" t="str">
        <f>ЖН!C19</f>
        <v>В-17-038</v>
      </c>
      <c r="E23" s="84">
        <f>ЖН!H19+ЖН!I19</f>
        <v>16</v>
      </c>
      <c r="F23" s="84">
        <f>ЖН!J19+ЖН!K19</f>
        <v>16</v>
      </c>
      <c r="G23" s="84">
        <f>+ЖН!AB19+ЖН!AC19+ЖН!AD19+ЖН!AE19</f>
        <v>31</v>
      </c>
      <c r="H23" s="84"/>
      <c r="I23" s="84"/>
      <c r="J23" s="84">
        <f>+ОН!AB19+ОН!AC19+ОН!AD19+ОН!AE19</f>
        <v>0</v>
      </c>
      <c r="K23" s="84">
        <f t="shared" si="0"/>
        <v>31</v>
      </c>
      <c r="L23" s="91"/>
      <c r="M23" s="91"/>
      <c r="N23" s="91"/>
      <c r="O23" s="241"/>
      <c r="P23" s="241"/>
      <c r="Q23" s="241"/>
    </row>
    <row r="24" spans="1:17" s="6" customFormat="1" ht="27.75" customHeight="1" thickBot="1">
      <c r="A24" s="84">
        <v>12</v>
      </c>
      <c r="B24" s="240" t="str">
        <f>ЖН!B20</f>
        <v>Хайитқулова Зулайхо Мирзабой қизи</v>
      </c>
      <c r="C24" s="240"/>
      <c r="D24" s="85" t="str">
        <f>ЖН!C20</f>
        <v>В-17-010</v>
      </c>
      <c r="E24" s="84">
        <f>ЖН!H20+ЖН!I20</f>
        <v>16</v>
      </c>
      <c r="F24" s="84">
        <f>ЖН!J20+ЖН!K20</f>
        <v>16</v>
      </c>
      <c r="G24" s="84">
        <f>+ЖН!AB20+ЖН!AC20+ЖН!AD20+ЖН!AE20</f>
        <v>31</v>
      </c>
      <c r="H24" s="84"/>
      <c r="I24" s="84"/>
      <c r="J24" s="84">
        <f>+ОН!AB20+ОН!AC20+ОН!AD20+ОН!AE20</f>
        <v>0</v>
      </c>
      <c r="K24" s="84">
        <f t="shared" si="0"/>
        <v>31</v>
      </c>
      <c r="L24" s="91"/>
      <c r="M24" s="91"/>
      <c r="N24" s="91"/>
      <c r="O24" s="241"/>
      <c r="P24" s="241"/>
      <c r="Q24" s="241"/>
    </row>
    <row r="25" spans="1:17" s="6" customFormat="1" ht="27.75" customHeight="1" thickBot="1">
      <c r="A25" s="84">
        <v>13</v>
      </c>
      <c r="B25" s="240" t="str">
        <f>ЖН!B21</f>
        <v>Хонимқулов Учқун Бахриддин ўғли</v>
      </c>
      <c r="C25" s="240"/>
      <c r="D25" s="85" t="str">
        <f>ЖН!C21</f>
        <v>В-17-009</v>
      </c>
      <c r="E25" s="84">
        <f>ЖН!H21+ЖН!I21</f>
        <v>16</v>
      </c>
      <c r="F25" s="84">
        <f>ЖН!J21+ЖН!K21</f>
        <v>16</v>
      </c>
      <c r="G25" s="84">
        <f>+ЖН!AB21+ЖН!AC21+ЖН!AD21+ЖН!AE21</f>
        <v>31</v>
      </c>
      <c r="H25" s="84"/>
      <c r="I25" s="84"/>
      <c r="J25" s="84">
        <f>+ОН!AB21+ОН!AC21+ОН!AD21+ОН!AE21</f>
        <v>0</v>
      </c>
      <c r="K25" s="84">
        <f t="shared" si="0"/>
        <v>31</v>
      </c>
      <c r="L25" s="91"/>
      <c r="M25" s="91"/>
      <c r="N25" s="91"/>
      <c r="O25" s="241"/>
      <c r="P25" s="241"/>
      <c r="Q25" s="241"/>
    </row>
    <row r="26" spans="1:17" ht="49.5" customHeight="1" thickBot="1">
      <c r="A26" s="242" t="s">
        <v>14</v>
      </c>
      <c r="B26" s="242"/>
      <c r="C26" s="242"/>
      <c r="D26" s="92"/>
      <c r="E26" s="88"/>
      <c r="F26" s="89"/>
      <c r="G26" s="89"/>
      <c r="H26" s="89"/>
      <c r="I26" s="88"/>
      <c r="J26" s="88"/>
      <c r="K26" s="90"/>
      <c r="L26" s="90"/>
      <c r="M26" s="88"/>
      <c r="N26" s="88"/>
      <c r="O26" s="241"/>
      <c r="P26" s="241"/>
      <c r="Q26" s="241"/>
    </row>
    <row r="27" spans="1:3" ht="39.75" customHeight="1">
      <c r="A27" s="243"/>
      <c r="B27" s="243"/>
      <c r="C27" s="243"/>
    </row>
    <row r="28" spans="1:17" ht="18">
      <c r="A28" s="18"/>
      <c r="B28" s="18"/>
      <c r="C28" s="19" t="s">
        <v>15</v>
      </c>
      <c r="D28" s="48">
        <v>13</v>
      </c>
      <c r="E28" s="50"/>
      <c r="F28" s="50"/>
      <c r="G28" s="21" t="s">
        <v>53</v>
      </c>
      <c r="H28" s="21"/>
      <c r="I28" s="21"/>
      <c r="J28" s="21"/>
      <c r="K28" s="15"/>
      <c r="L28" s="15"/>
      <c r="M28" s="15"/>
      <c r="N28" s="22"/>
      <c r="O28" s="15"/>
      <c r="P28" s="15"/>
      <c r="Q28" s="15"/>
    </row>
    <row r="29" spans="1:17" ht="18">
      <c r="A29" s="18"/>
      <c r="B29" s="18"/>
      <c r="C29" s="19"/>
      <c r="D29" s="51"/>
      <c r="E29" s="21"/>
      <c r="F29" s="21"/>
      <c r="G29" s="21"/>
      <c r="H29" s="21"/>
      <c r="I29" s="15"/>
      <c r="J29" s="15"/>
      <c r="K29" s="21"/>
      <c r="L29" s="21"/>
      <c r="M29" s="15"/>
      <c r="N29" s="22"/>
      <c r="O29" s="15"/>
      <c r="P29" s="15"/>
      <c r="Q29" s="15"/>
    </row>
    <row r="30" spans="1:17" ht="30.75" customHeight="1">
      <c r="A30" s="15"/>
      <c r="B30" s="15"/>
      <c r="C30" s="22"/>
      <c r="D30" s="244" t="s">
        <v>16</v>
      </c>
      <c r="E30" s="244"/>
      <c r="F30" s="244"/>
      <c r="G30" s="244"/>
      <c r="H30" s="21"/>
      <c r="I30" s="20"/>
      <c r="J30" s="20"/>
      <c r="K30" s="245" t="s">
        <v>17</v>
      </c>
      <c r="L30" s="245"/>
      <c r="M30" s="20"/>
      <c r="N30" s="20"/>
      <c r="O30" s="15"/>
      <c r="P30" s="15"/>
      <c r="Q30" s="15"/>
    </row>
    <row r="31" spans="1:17" ht="18">
      <c r="A31" s="233"/>
      <c r="B31" s="233"/>
      <c r="C31" s="23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">
      <c r="A32" s="22" t="s">
        <v>52</v>
      </c>
      <c r="B32" s="22"/>
      <c r="C32" s="22"/>
      <c r="D32" s="234" t="s">
        <v>101</v>
      </c>
      <c r="E32" s="234"/>
      <c r="F32" s="234"/>
      <c r="G32" s="234"/>
      <c r="H32" s="50"/>
      <c r="I32" s="50"/>
      <c r="J32" s="50"/>
      <c r="K32" s="21" t="s">
        <v>18</v>
      </c>
      <c r="L32" s="21"/>
      <c r="M32" s="234" t="s">
        <v>116</v>
      </c>
      <c r="N32" s="234"/>
      <c r="O32" s="234"/>
      <c r="P32" s="234"/>
      <c r="Q32" s="234"/>
    </row>
    <row r="33" spans="1:17" ht="18">
      <c r="A33" s="237" t="s">
        <v>19</v>
      </c>
      <c r="B33" s="237"/>
      <c r="C33" s="23" t="s">
        <v>1</v>
      </c>
      <c r="D33" s="238" t="s">
        <v>20</v>
      </c>
      <c r="E33" s="238"/>
      <c r="F33" s="238"/>
      <c r="G33" s="238"/>
      <c r="H33" s="50"/>
      <c r="I33" s="24"/>
      <c r="J33" s="24"/>
      <c r="K33" s="15"/>
      <c r="L33" s="15"/>
      <c r="M33" s="238" t="s">
        <v>21</v>
      </c>
      <c r="N33" s="238"/>
      <c r="O33" s="239" t="s">
        <v>20</v>
      </c>
      <c r="P33" s="239"/>
      <c r="Q33" s="239"/>
    </row>
  </sheetData>
  <sheetProtection/>
  <mergeCells count="60">
    <mergeCell ref="D32:G32"/>
    <mergeCell ref="M32:Q32"/>
    <mergeCell ref="A33:B33"/>
    <mergeCell ref="D33:G33"/>
    <mergeCell ref="M33:N33"/>
    <mergeCell ref="G8:J8"/>
    <mergeCell ref="N8:P8"/>
    <mergeCell ref="A26:C26"/>
    <mergeCell ref="A27:C27"/>
    <mergeCell ref="D30:G30"/>
    <mergeCell ref="K30:L30"/>
    <mergeCell ref="A31:C31"/>
    <mergeCell ref="O1:Q1"/>
    <mergeCell ref="O33:Q33"/>
    <mergeCell ref="B25:C25"/>
    <mergeCell ref="O25:Q25"/>
    <mergeCell ref="B22:C22"/>
    <mergeCell ref="O22:Q22"/>
    <mergeCell ref="B20:C20"/>
    <mergeCell ref="O20:Q20"/>
    <mergeCell ref="O26:Q26"/>
    <mergeCell ref="B23:C23"/>
    <mergeCell ref="O23:Q23"/>
    <mergeCell ref="B24:C24"/>
    <mergeCell ref="O24:Q24"/>
    <mergeCell ref="B14:C14"/>
    <mergeCell ref="O14:Q14"/>
    <mergeCell ref="B21:C21"/>
    <mergeCell ref="O21:Q21"/>
    <mergeCell ref="O19:Q19"/>
    <mergeCell ref="C9:F9"/>
    <mergeCell ref="P9:Q9"/>
    <mergeCell ref="N11:N12"/>
    <mergeCell ref="O11:Q12"/>
    <mergeCell ref="H9:K9"/>
    <mergeCell ref="B17:C17"/>
    <mergeCell ref="O17:Q17"/>
    <mergeCell ref="O16:Q16"/>
    <mergeCell ref="B13:C13"/>
    <mergeCell ref="O13:Q13"/>
    <mergeCell ref="B15:C15"/>
    <mergeCell ref="O15:Q15"/>
    <mergeCell ref="B16:C16"/>
    <mergeCell ref="B19:C19"/>
    <mergeCell ref="B18:C18"/>
    <mergeCell ref="O18:Q18"/>
    <mergeCell ref="A11:A12"/>
    <mergeCell ref="B11:C12"/>
    <mergeCell ref="D11:D12"/>
    <mergeCell ref="E11:K11"/>
    <mergeCell ref="L11:L12"/>
    <mergeCell ref="M11:M12"/>
    <mergeCell ref="A8:B8"/>
    <mergeCell ref="A6:Q6"/>
    <mergeCell ref="A2:Q2"/>
    <mergeCell ref="A3:Q3"/>
    <mergeCell ref="A4:I4"/>
    <mergeCell ref="A5:H5"/>
    <mergeCell ref="E7:F7"/>
    <mergeCell ref="H7:I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view="pageLayout" zoomScaleSheetLayoutView="100" workbookViewId="0" topLeftCell="A1">
      <selection activeCell="K13" sqref="K13"/>
    </sheetView>
  </sheetViews>
  <sheetFormatPr defaultColWidth="9.140625" defaultRowHeight="12.75"/>
  <cols>
    <col min="1" max="2" width="4.57421875" style="5" customWidth="1"/>
    <col min="3" max="3" width="38.7109375" style="5" customWidth="1"/>
    <col min="4" max="4" width="14.140625" style="53" customWidth="1"/>
    <col min="5" max="6" width="4.7109375" style="5" hidden="1" customWidth="1"/>
    <col min="7" max="7" width="11.140625" style="5" customWidth="1"/>
    <col min="8" max="8" width="4.7109375" style="5" hidden="1" customWidth="1"/>
    <col min="9" max="9" width="4.28125" style="5" hidden="1" customWidth="1"/>
    <col min="10" max="10" width="10.7109375" style="5" customWidth="1"/>
    <col min="11" max="11" width="9.7109375" style="5" customWidth="1"/>
    <col min="12" max="12" width="11.57421875" style="5" customWidth="1"/>
    <col min="13" max="13" width="10.57421875" style="5" customWidth="1"/>
    <col min="14" max="14" width="9.7109375" style="5" customWidth="1"/>
    <col min="15" max="15" width="5.140625" style="5" customWidth="1"/>
    <col min="16" max="16" width="4.421875" style="5" customWidth="1"/>
    <col min="17" max="17" width="7.140625" style="0" customWidth="1"/>
  </cols>
  <sheetData>
    <row r="1" spans="1:17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73" t="s">
        <v>98</v>
      </c>
      <c r="P1" s="273"/>
      <c r="Q1" s="273"/>
    </row>
    <row r="2" spans="1:17" ht="15.75" customHeight="1">
      <c r="A2" s="274" t="s">
        <v>125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7" ht="34.5" customHeight="1">
      <c r="A3" s="275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17" ht="15.75" customHeight="1">
      <c r="A4" s="276" t="s">
        <v>30</v>
      </c>
      <c r="B4" s="276"/>
      <c r="C4" s="276"/>
      <c r="D4" s="276"/>
      <c r="E4" s="276"/>
      <c r="F4" s="276"/>
      <c r="G4" s="276"/>
      <c r="H4" s="276"/>
      <c r="I4" s="276"/>
      <c r="J4" s="16" t="s">
        <v>22</v>
      </c>
      <c r="K4" s="27">
        <v>18</v>
      </c>
      <c r="L4" s="27"/>
      <c r="M4" s="54"/>
      <c r="N4" s="54"/>
      <c r="O4" s="54"/>
      <c r="P4" s="54"/>
      <c r="Q4" s="54"/>
    </row>
    <row r="5" spans="1:17" ht="15.75" customHeight="1">
      <c r="A5" s="276" t="s">
        <v>102</v>
      </c>
      <c r="B5" s="276"/>
      <c r="C5" s="276"/>
      <c r="D5" s="276"/>
      <c r="E5" s="276"/>
      <c r="F5" s="276"/>
      <c r="G5" s="276"/>
      <c r="H5" s="276"/>
      <c r="I5" s="55"/>
      <c r="J5" s="55" t="s">
        <v>95</v>
      </c>
      <c r="K5" s="56" t="s">
        <v>24</v>
      </c>
      <c r="N5" s="56"/>
      <c r="O5" s="56"/>
      <c r="P5" s="56"/>
      <c r="Q5" s="56"/>
    </row>
    <row r="6" spans="1:17" ht="15.75" customHeight="1">
      <c r="A6" s="274" t="str">
        <f>1!$A$6</f>
        <v>Сув хўжалигини ташкил этиш ва бошқариш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1:17" ht="15.75" customHeight="1">
      <c r="A7" s="16"/>
      <c r="B7" s="16"/>
      <c r="C7" s="57">
        <v>1</v>
      </c>
      <c r="D7" s="58" t="s">
        <v>6</v>
      </c>
      <c r="E7" s="267"/>
      <c r="F7" s="267"/>
      <c r="G7" s="26">
        <v>3</v>
      </c>
      <c r="H7" s="267"/>
      <c r="I7" s="267"/>
      <c r="J7" s="58" t="s">
        <v>23</v>
      </c>
      <c r="K7" s="26">
        <v>2</v>
      </c>
      <c r="L7" s="59" t="s">
        <v>7</v>
      </c>
      <c r="M7" s="59"/>
      <c r="N7" s="59"/>
      <c r="O7" s="59"/>
      <c r="P7" s="59"/>
      <c r="Q7" s="59"/>
    </row>
    <row r="8" spans="1:17" ht="15.75" customHeight="1">
      <c r="A8" s="268" t="s">
        <v>31</v>
      </c>
      <c r="B8" s="268"/>
      <c r="C8" s="60" t="s">
        <v>88</v>
      </c>
      <c r="D8" s="61"/>
      <c r="E8" s="61"/>
      <c r="F8" s="61"/>
      <c r="G8" s="269" t="s">
        <v>93</v>
      </c>
      <c r="H8" s="269" t="s">
        <v>93</v>
      </c>
      <c r="I8" s="269" t="s">
        <v>93</v>
      </c>
      <c r="J8" s="269" t="s">
        <v>93</v>
      </c>
      <c r="K8" s="64"/>
      <c r="L8" s="47" t="s">
        <v>36</v>
      </c>
      <c r="M8" s="47"/>
      <c r="N8" s="350"/>
      <c r="O8" s="350"/>
      <c r="P8" s="350"/>
      <c r="Q8" s="64"/>
    </row>
    <row r="9" spans="1:17" ht="18.75" customHeight="1">
      <c r="A9" s="17" t="s">
        <v>25</v>
      </c>
      <c r="B9" s="17"/>
      <c r="C9" s="271" t="s">
        <v>26</v>
      </c>
      <c r="D9" s="271"/>
      <c r="E9" s="271"/>
      <c r="F9" s="271"/>
      <c r="G9" s="28"/>
      <c r="H9" s="272" t="s">
        <v>34</v>
      </c>
      <c r="I9" s="272"/>
      <c r="J9" s="272"/>
      <c r="K9" s="272"/>
      <c r="L9" s="28">
        <v>18</v>
      </c>
      <c r="M9" s="143" t="s">
        <v>103</v>
      </c>
      <c r="N9" s="143"/>
      <c r="O9" s="49"/>
      <c r="P9" s="251"/>
      <c r="Q9" s="251"/>
    </row>
    <row r="10" spans="1:16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7" ht="12.75" customHeight="1" thickBot="1">
      <c r="A11" s="252" t="s">
        <v>0</v>
      </c>
      <c r="B11" s="254" t="s">
        <v>32</v>
      </c>
      <c r="C11" s="255"/>
      <c r="D11" s="258" t="s">
        <v>8</v>
      </c>
      <c r="E11" s="260" t="s">
        <v>9</v>
      </c>
      <c r="F11" s="261"/>
      <c r="G11" s="261"/>
      <c r="H11" s="261"/>
      <c r="I11" s="261"/>
      <c r="J11" s="261"/>
      <c r="K11" s="262"/>
      <c r="L11" s="263" t="s">
        <v>10</v>
      </c>
      <c r="M11" s="263" t="s">
        <v>11</v>
      </c>
      <c r="N11" s="263" t="s">
        <v>12</v>
      </c>
      <c r="O11" s="254" t="s">
        <v>13</v>
      </c>
      <c r="P11" s="265"/>
      <c r="Q11" s="255"/>
    </row>
    <row r="12" spans="1:17" ht="72.75" customHeight="1" thickBot="1">
      <c r="A12" s="253"/>
      <c r="B12" s="256"/>
      <c r="C12" s="257"/>
      <c r="D12" s="259"/>
      <c r="E12" s="83" t="s">
        <v>47</v>
      </c>
      <c r="F12" s="83" t="s">
        <v>3</v>
      </c>
      <c r="G12" s="83" t="s">
        <v>48</v>
      </c>
      <c r="H12" s="83" t="s">
        <v>28</v>
      </c>
      <c r="I12" s="83" t="s">
        <v>49</v>
      </c>
      <c r="J12" s="83" t="s">
        <v>50</v>
      </c>
      <c r="K12" s="152" t="s">
        <v>51</v>
      </c>
      <c r="L12" s="264"/>
      <c r="M12" s="264"/>
      <c r="N12" s="264"/>
      <c r="O12" s="256"/>
      <c r="P12" s="266"/>
      <c r="Q12" s="257"/>
    </row>
    <row r="13" spans="1:17" s="6" customFormat="1" ht="27.75" customHeight="1" thickBot="1">
      <c r="A13" s="84">
        <v>1</v>
      </c>
      <c r="B13" s="246" t="str">
        <f>ЖН!B10</f>
        <v>Ғуломов Мирғиёс Миразиз ўғли</v>
      </c>
      <c r="C13" s="247"/>
      <c r="D13" s="85" t="str">
        <f>ЖН!C10</f>
        <v>В-17-029</v>
      </c>
      <c r="E13" s="84">
        <f>ЖН!H9+ЖН!I9</f>
        <v>16</v>
      </c>
      <c r="F13" s="84">
        <f>ЖН!J9+ЖН!K9</f>
        <v>16</v>
      </c>
      <c r="G13" s="84">
        <f>ЖН!AV9+ЖН!AW9+ЖН!AX9+ЖН!AY9</f>
        <v>0</v>
      </c>
      <c r="H13" s="84"/>
      <c r="I13" s="84"/>
      <c r="J13" s="154">
        <f>ОН!AV9+ОН!AW9+ОН!AX9+ОН!AY9</f>
        <v>0</v>
      </c>
      <c r="K13" s="25">
        <f>G13+J13</f>
        <v>0</v>
      </c>
      <c r="L13" s="153"/>
      <c r="M13" s="91"/>
      <c r="N13" s="91"/>
      <c r="O13" s="248"/>
      <c r="P13" s="249"/>
      <c r="Q13" s="250"/>
    </row>
    <row r="14" spans="1:17" s="6" customFormat="1" ht="27.75" customHeight="1" thickBot="1">
      <c r="A14" s="84">
        <v>2</v>
      </c>
      <c r="B14" s="246" t="str">
        <f>ЖН!B11</f>
        <v>Каримов Абдуллохон Хайрулло ўғли</v>
      </c>
      <c r="C14" s="247"/>
      <c r="D14" s="85" t="str">
        <f>ЖН!C11</f>
        <v>В-17-030</v>
      </c>
      <c r="E14" s="84">
        <f>ЖН!H10+ЖН!I10</f>
        <v>16</v>
      </c>
      <c r="F14" s="84">
        <f>ЖН!J10+ЖН!K10</f>
        <v>16</v>
      </c>
      <c r="G14" s="84">
        <f>ЖН!AV10+ЖН!AW10+ЖН!AX10+ЖН!AY10</f>
        <v>0</v>
      </c>
      <c r="H14" s="84"/>
      <c r="I14" s="84"/>
      <c r="J14" s="154">
        <f>ОН!AV10+ОН!AW10+ОН!AX10+ОН!AY10</f>
        <v>0</v>
      </c>
      <c r="K14" s="25">
        <f aca="true" t="shared" si="0" ref="K14:K25">G14+J14</f>
        <v>0</v>
      </c>
      <c r="L14" s="153"/>
      <c r="M14" s="91"/>
      <c r="N14" s="91"/>
      <c r="O14" s="248"/>
      <c r="P14" s="249"/>
      <c r="Q14" s="250"/>
    </row>
    <row r="15" spans="1:17" s="6" customFormat="1" ht="27.75" customHeight="1" thickBot="1">
      <c r="A15" s="84">
        <v>3</v>
      </c>
      <c r="B15" s="246" t="str">
        <f>ЖН!B12</f>
        <v>Махмудова Наргиза Давлат қизи</v>
      </c>
      <c r="C15" s="247"/>
      <c r="D15" s="85" t="str">
        <f>ЖН!C12</f>
        <v>В-17-031</v>
      </c>
      <c r="E15" s="84">
        <f>ЖН!H11+ЖН!I11</f>
        <v>16</v>
      </c>
      <c r="F15" s="84">
        <f>ЖН!J11+ЖН!K11</f>
        <v>16</v>
      </c>
      <c r="G15" s="84">
        <f>ЖН!AV11+ЖН!AW11+ЖН!AX11+ЖН!AY11</f>
        <v>0</v>
      </c>
      <c r="H15" s="84"/>
      <c r="I15" s="84"/>
      <c r="J15" s="154">
        <f>ОН!AV11+ОН!AW11+ОН!AX11+ОН!AY11</f>
        <v>0</v>
      </c>
      <c r="K15" s="25">
        <f t="shared" si="0"/>
        <v>0</v>
      </c>
      <c r="L15" s="153"/>
      <c r="M15" s="91"/>
      <c r="N15" s="91"/>
      <c r="O15" s="248"/>
      <c r="P15" s="249"/>
      <c r="Q15" s="250"/>
    </row>
    <row r="16" spans="1:17" s="6" customFormat="1" ht="27.75" customHeight="1" thickBot="1">
      <c r="A16" s="84">
        <v>4</v>
      </c>
      <c r="B16" s="246" t="str">
        <f>'[1]ЖН'!B14</f>
        <v>Нарзуллаева Диёрахон Рахматулла қизи</v>
      </c>
      <c r="C16" s="247"/>
      <c r="D16" s="85" t="str">
        <f>'[1]ЖН'!C14</f>
        <v>В-17-036</v>
      </c>
      <c r="E16" s="84">
        <f>ЖН!H12+ЖН!I12</f>
        <v>17</v>
      </c>
      <c r="F16" s="84">
        <f>ЖН!J12+ЖН!K12</f>
        <v>17</v>
      </c>
      <c r="G16" s="84">
        <f>ЖН!AV12+ЖН!AW12+ЖН!AX12+ЖН!AY12</f>
        <v>0</v>
      </c>
      <c r="H16" s="84"/>
      <c r="I16" s="84"/>
      <c r="J16" s="154">
        <f>ОН!AV12+ОН!AW12+ОН!AX12+ОН!AY12</f>
        <v>0</v>
      </c>
      <c r="K16" s="25">
        <f t="shared" si="0"/>
        <v>0</v>
      </c>
      <c r="L16" s="153"/>
      <c r="M16" s="91"/>
      <c r="N16" s="91"/>
      <c r="O16" s="248"/>
      <c r="P16" s="249"/>
      <c r="Q16" s="250"/>
    </row>
    <row r="17" spans="1:17" s="6" customFormat="1" ht="27.75" customHeight="1" thickBot="1">
      <c r="A17" s="84">
        <v>5</v>
      </c>
      <c r="B17" s="246" t="str">
        <f>ЖН!B13</f>
        <v>Нуралиев Самандар Рустам ўғли</v>
      </c>
      <c r="C17" s="247"/>
      <c r="D17" s="85" t="str">
        <f>ЖН!C13</f>
        <v>В-17-033</v>
      </c>
      <c r="E17" s="84">
        <f>ЖН!H13+ЖН!I13</f>
        <v>16</v>
      </c>
      <c r="F17" s="84">
        <f>ЖН!J13+ЖН!K13</f>
        <v>16</v>
      </c>
      <c r="G17" s="84">
        <f>ЖН!AV13+ЖН!AW13+ЖН!AX13+ЖН!AY13</f>
        <v>0</v>
      </c>
      <c r="H17" s="84"/>
      <c r="I17" s="84"/>
      <c r="J17" s="154">
        <f>ОН!AV13+ОН!AW13+ОН!AX13+ОН!AY13</f>
        <v>0</v>
      </c>
      <c r="K17" s="25">
        <f t="shared" si="0"/>
        <v>0</v>
      </c>
      <c r="L17" s="153"/>
      <c r="M17" s="91"/>
      <c r="N17" s="91"/>
      <c r="O17" s="248"/>
      <c r="P17" s="249"/>
      <c r="Q17" s="250"/>
    </row>
    <row r="18" spans="1:17" s="6" customFormat="1" ht="27.75" customHeight="1" thickBot="1">
      <c r="A18" s="84">
        <v>6</v>
      </c>
      <c r="B18" s="240" t="str">
        <f>ЖН!B14</f>
        <v>Рўзиева Шакина Рустам қизи </v>
      </c>
      <c r="C18" s="240"/>
      <c r="D18" s="85" t="str">
        <f>ЖН!C14</f>
        <v>В-17-034</v>
      </c>
      <c r="E18" s="84">
        <f>ЖН!H14+ЖН!I14</f>
        <v>16</v>
      </c>
      <c r="F18" s="84">
        <f>ЖН!J14+ЖН!K14</f>
        <v>16</v>
      </c>
      <c r="G18" s="84">
        <f>ЖН!AV14+ЖН!AW14+ЖН!AX14+ЖН!AY14</f>
        <v>0</v>
      </c>
      <c r="H18" s="84"/>
      <c r="I18" s="84"/>
      <c r="J18" s="154">
        <f>ОН!AV14+ОН!AW14+ОН!AX14+ОН!AY14</f>
        <v>0</v>
      </c>
      <c r="K18" s="25">
        <f t="shared" si="0"/>
        <v>0</v>
      </c>
      <c r="L18" s="153"/>
      <c r="M18" s="91"/>
      <c r="N18" s="91"/>
      <c r="O18" s="241"/>
      <c r="P18" s="241"/>
      <c r="Q18" s="241"/>
    </row>
    <row r="19" spans="1:17" s="6" customFormat="1" ht="27.75" customHeight="1" thickBot="1">
      <c r="A19" s="84">
        <v>7</v>
      </c>
      <c r="B19" s="240" t="str">
        <f>ЖН!B15</f>
        <v>Сайдахмедов Соибжон Дилшоджон ўғли </v>
      </c>
      <c r="C19" s="240"/>
      <c r="D19" s="85" t="str">
        <f>ЖН!C15</f>
        <v>В-17-035</v>
      </c>
      <c r="E19" s="84">
        <f>ЖН!H15+ЖН!I15</f>
        <v>16</v>
      </c>
      <c r="F19" s="84">
        <f>ЖН!J15+ЖН!K15</f>
        <v>16</v>
      </c>
      <c r="G19" s="84">
        <f>ЖН!AV15+ЖН!AW15+ЖН!AX15+ЖН!AY15</f>
        <v>0</v>
      </c>
      <c r="H19" s="84"/>
      <c r="I19" s="84"/>
      <c r="J19" s="154">
        <f>ОН!AW15+ОН!AX15+ОН!AY15</f>
        <v>0</v>
      </c>
      <c r="K19" s="25">
        <f t="shared" si="0"/>
        <v>0</v>
      </c>
      <c r="L19" s="153"/>
      <c r="M19" s="91"/>
      <c r="N19" s="91"/>
      <c r="O19" s="241"/>
      <c r="P19" s="241"/>
      <c r="Q19" s="241"/>
    </row>
    <row r="20" spans="1:17" s="6" customFormat="1" ht="27.75" customHeight="1" thickBot="1">
      <c r="A20" s="84">
        <v>8</v>
      </c>
      <c r="B20" s="240" t="str">
        <f>ЖН!B16</f>
        <v>Тохиров Шохрух Жанобил ўғли</v>
      </c>
      <c r="C20" s="240"/>
      <c r="D20" s="85" t="str">
        <f>ЖН!C16</f>
        <v>В-17-036</v>
      </c>
      <c r="E20" s="84">
        <f>ЖН!H16+ЖН!I16</f>
        <v>16</v>
      </c>
      <c r="F20" s="84">
        <f>ЖН!J16+ЖН!K16</f>
        <v>16</v>
      </c>
      <c r="G20" s="84">
        <f>ЖН!AV16+ЖН!AW16+ЖН!AX16+ЖН!AY16</f>
        <v>0</v>
      </c>
      <c r="H20" s="84"/>
      <c r="I20" s="84"/>
      <c r="J20" s="154">
        <f>ОН!AV16+ОН!AW16+ОН!AX16+ОН!AY16</f>
        <v>0</v>
      </c>
      <c r="K20" s="25">
        <f t="shared" si="0"/>
        <v>0</v>
      </c>
      <c r="L20" s="153"/>
      <c r="M20" s="91"/>
      <c r="N20" s="91"/>
      <c r="O20" s="241"/>
      <c r="P20" s="241"/>
      <c r="Q20" s="241"/>
    </row>
    <row r="21" spans="1:17" s="6" customFormat="1" ht="27.75" customHeight="1" thickBot="1">
      <c r="A21" s="84">
        <v>9</v>
      </c>
      <c r="B21" s="240" t="str">
        <f>ЖН!B17</f>
        <v>Тошболтаева Юлдуз Абдуқодир қизи</v>
      </c>
      <c r="C21" s="240"/>
      <c r="D21" s="85" t="str">
        <f>ЖН!C17</f>
        <v>В-17-011</v>
      </c>
      <c r="E21" s="84">
        <f>ЖН!H17+ЖН!I17</f>
        <v>15</v>
      </c>
      <c r="F21" s="84">
        <f>ЖН!J17+ЖН!K17</f>
        <v>16</v>
      </c>
      <c r="G21" s="84">
        <f>ЖН!AV17+ЖН!AW17+ЖН!AX17+ЖН!AY17</f>
        <v>0</v>
      </c>
      <c r="H21" s="84"/>
      <c r="I21" s="84"/>
      <c r="J21" s="154">
        <f>ОН!AV17+ОН!AW17+ОН!AX17+ОН!AY17</f>
        <v>0</v>
      </c>
      <c r="K21" s="25">
        <f t="shared" si="0"/>
        <v>0</v>
      </c>
      <c r="L21" s="153"/>
      <c r="M21" s="91"/>
      <c r="N21" s="91"/>
      <c r="O21" s="241"/>
      <c r="P21" s="241"/>
      <c r="Q21" s="241"/>
    </row>
    <row r="22" spans="1:17" s="6" customFormat="1" ht="27.75" customHeight="1" thickBot="1">
      <c r="A22" s="84">
        <v>10</v>
      </c>
      <c r="B22" s="240" t="str">
        <f>ЖН!B18</f>
        <v>Усарова Мафтуна Ибодулла қизи</v>
      </c>
      <c r="C22" s="240"/>
      <c r="D22" s="85" t="str">
        <f>ЖН!C18</f>
        <v>В-17-037</v>
      </c>
      <c r="E22" s="84">
        <f>ЖН!H18+ЖН!I18</f>
        <v>15</v>
      </c>
      <c r="F22" s="84">
        <f>ЖН!J18+ЖН!K18</f>
        <v>15</v>
      </c>
      <c r="G22" s="84">
        <f>ЖН!AV18+ЖН!AW18+ЖН!AX18+ЖН!AY18</f>
        <v>0</v>
      </c>
      <c r="H22" s="84"/>
      <c r="I22" s="84"/>
      <c r="J22" s="154">
        <f>ОН!AV18+ОН!AW18+ОН!AX18+ОН!AY18</f>
        <v>0</v>
      </c>
      <c r="K22" s="25">
        <f t="shared" si="0"/>
        <v>0</v>
      </c>
      <c r="L22" s="153"/>
      <c r="M22" s="91"/>
      <c r="N22" s="91"/>
      <c r="O22" s="241"/>
      <c r="P22" s="241"/>
      <c r="Q22" s="241"/>
    </row>
    <row r="23" spans="1:17" s="6" customFormat="1" ht="27.75" customHeight="1" thickBot="1">
      <c r="A23" s="84">
        <v>11</v>
      </c>
      <c r="B23" s="240" t="str">
        <f>ЖН!B19</f>
        <v>Хабибуллаева Лобар Камалетдинова</v>
      </c>
      <c r="C23" s="240"/>
      <c r="D23" s="85" t="str">
        <f>ЖН!C19</f>
        <v>В-17-038</v>
      </c>
      <c r="E23" s="84">
        <f>ЖН!H19+ЖН!I19</f>
        <v>16</v>
      </c>
      <c r="F23" s="84">
        <f>ЖН!J19+ЖН!K19</f>
        <v>16</v>
      </c>
      <c r="G23" s="84">
        <f>ЖН!AV19+ЖН!AW19+ЖН!AX19+ЖН!AY19</f>
        <v>0</v>
      </c>
      <c r="H23" s="84"/>
      <c r="I23" s="84"/>
      <c r="J23" s="154">
        <f>ОН!AV19+ОН!AW19+ОН!AX19+ОН!AY19</f>
        <v>0</v>
      </c>
      <c r="K23" s="25">
        <f t="shared" si="0"/>
        <v>0</v>
      </c>
      <c r="L23" s="153"/>
      <c r="M23" s="91"/>
      <c r="N23" s="91"/>
      <c r="O23" s="241"/>
      <c r="P23" s="241"/>
      <c r="Q23" s="241"/>
    </row>
    <row r="24" spans="1:17" s="6" customFormat="1" ht="27.75" customHeight="1" thickBot="1">
      <c r="A24" s="84">
        <v>12</v>
      </c>
      <c r="B24" s="240" t="str">
        <f>ЖН!B20</f>
        <v>Хайитқулова Зулайхо Мирзабой қизи</v>
      </c>
      <c r="C24" s="240"/>
      <c r="D24" s="85" t="str">
        <f>ЖН!C20</f>
        <v>В-17-010</v>
      </c>
      <c r="E24" s="84">
        <f>ЖН!H20+ЖН!I20</f>
        <v>16</v>
      </c>
      <c r="F24" s="84">
        <f>ЖН!J20+ЖН!K20</f>
        <v>16</v>
      </c>
      <c r="G24" s="84">
        <f>ЖН!AV20+ЖН!AW20+ЖН!AX20+ЖН!AY20</f>
        <v>0</v>
      </c>
      <c r="H24" s="84"/>
      <c r="I24" s="84"/>
      <c r="J24" s="154">
        <f>ОН!AV20+ОН!AW20+ОН!AX20+ОН!AY20</f>
        <v>0</v>
      </c>
      <c r="K24" s="25">
        <f t="shared" si="0"/>
        <v>0</v>
      </c>
      <c r="L24" s="153"/>
      <c r="M24" s="91"/>
      <c r="N24" s="91"/>
      <c r="O24" s="241"/>
      <c r="P24" s="241"/>
      <c r="Q24" s="241"/>
    </row>
    <row r="25" spans="1:17" s="6" customFormat="1" ht="27.75" customHeight="1" thickBot="1">
      <c r="A25" s="84">
        <v>13</v>
      </c>
      <c r="B25" s="240" t="str">
        <f>ЖН!B21</f>
        <v>Хонимқулов Учқун Бахриддин ўғли</v>
      </c>
      <c r="C25" s="240"/>
      <c r="D25" s="85" t="str">
        <f>ЖН!C21</f>
        <v>В-17-009</v>
      </c>
      <c r="E25" s="84">
        <f>ЖН!H21+ЖН!I21</f>
        <v>16</v>
      </c>
      <c r="F25" s="84">
        <f>ЖН!J21+ЖН!K21</f>
        <v>16</v>
      </c>
      <c r="G25" s="84">
        <f>ЖН!AV21+ЖН!AW21+ЖН!AX21+ЖН!AY21</f>
        <v>0</v>
      </c>
      <c r="H25" s="84"/>
      <c r="I25" s="84"/>
      <c r="J25" s="154">
        <f>ОН!AV21+ОН!AW21+ОН!AX21+ОН!AY21</f>
        <v>0</v>
      </c>
      <c r="K25" s="25">
        <f t="shared" si="0"/>
        <v>0</v>
      </c>
      <c r="L25" s="153"/>
      <c r="M25" s="91"/>
      <c r="N25" s="91"/>
      <c r="O25" s="241"/>
      <c r="P25" s="241"/>
      <c r="Q25" s="241"/>
    </row>
    <row r="26" spans="1:17" ht="49.5" customHeight="1" thickBot="1">
      <c r="A26" s="242" t="s">
        <v>14</v>
      </c>
      <c r="B26" s="242"/>
      <c r="C26" s="242"/>
      <c r="D26" s="92"/>
      <c r="E26" s="88"/>
      <c r="F26" s="89"/>
      <c r="G26" s="84"/>
      <c r="H26" s="89"/>
      <c r="I26" s="88"/>
      <c r="J26" s="88"/>
      <c r="K26" s="155"/>
      <c r="L26" s="90"/>
      <c r="M26" s="88"/>
      <c r="N26" s="88"/>
      <c r="O26" s="241"/>
      <c r="P26" s="241"/>
      <c r="Q26" s="241"/>
    </row>
    <row r="27" spans="1:3" ht="39.75" customHeight="1">
      <c r="A27" s="243"/>
      <c r="B27" s="243"/>
      <c r="C27" s="243"/>
    </row>
    <row r="28" spans="1:17" ht="18">
      <c r="A28" s="18"/>
      <c r="B28" s="18"/>
      <c r="C28" s="19" t="s">
        <v>15</v>
      </c>
      <c r="D28" s="48">
        <v>13</v>
      </c>
      <c r="E28" s="50"/>
      <c r="F28" s="50"/>
      <c r="G28" s="21" t="s">
        <v>53</v>
      </c>
      <c r="H28" s="21"/>
      <c r="I28" s="21"/>
      <c r="J28" s="21"/>
      <c r="K28" s="15"/>
      <c r="L28" s="15"/>
      <c r="M28" s="15"/>
      <c r="N28" s="22"/>
      <c r="O28" s="15"/>
      <c r="P28" s="15"/>
      <c r="Q28" s="15"/>
    </row>
    <row r="29" spans="1:17" ht="18">
      <c r="A29" s="18"/>
      <c r="B29" s="18"/>
      <c r="C29" s="19"/>
      <c r="D29" s="51"/>
      <c r="E29" s="21"/>
      <c r="F29" s="21"/>
      <c r="G29" s="21"/>
      <c r="H29" s="21"/>
      <c r="I29" s="15"/>
      <c r="J29" s="15"/>
      <c r="K29" s="21"/>
      <c r="L29" s="21"/>
      <c r="M29" s="15"/>
      <c r="N29" s="22"/>
      <c r="O29" s="15"/>
      <c r="P29" s="15"/>
      <c r="Q29" s="15"/>
    </row>
    <row r="30" spans="1:17" ht="30.75" customHeight="1">
      <c r="A30" s="15"/>
      <c r="B30" s="15"/>
      <c r="C30" s="22"/>
      <c r="D30" s="244" t="s">
        <v>16</v>
      </c>
      <c r="E30" s="244"/>
      <c r="F30" s="244"/>
      <c r="G30" s="244"/>
      <c r="H30" s="21"/>
      <c r="I30" s="20"/>
      <c r="J30" s="20"/>
      <c r="K30" s="245" t="s">
        <v>17</v>
      </c>
      <c r="L30" s="245"/>
      <c r="M30" s="20"/>
      <c r="N30" s="20"/>
      <c r="O30" s="15"/>
      <c r="P30" s="15"/>
      <c r="Q30" s="15"/>
    </row>
    <row r="31" spans="1:17" ht="18">
      <c r="A31" s="233"/>
      <c r="B31" s="233"/>
      <c r="C31" s="23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">
      <c r="A32" s="22" t="s">
        <v>52</v>
      </c>
      <c r="B32" s="22"/>
      <c r="C32" s="22"/>
      <c r="D32" s="234" t="s">
        <v>101</v>
      </c>
      <c r="E32" s="234"/>
      <c r="F32" s="234"/>
      <c r="G32" s="234"/>
      <c r="H32" s="50"/>
      <c r="I32" s="50"/>
      <c r="J32" s="50"/>
      <c r="K32" s="21" t="s">
        <v>18</v>
      </c>
      <c r="L32" s="21"/>
      <c r="M32" s="234" t="s">
        <v>117</v>
      </c>
      <c r="N32" s="234"/>
      <c r="O32" s="234"/>
      <c r="P32" s="234"/>
      <c r="Q32" s="234"/>
    </row>
    <row r="33" spans="1:17" ht="18">
      <c r="A33" s="237" t="s">
        <v>19</v>
      </c>
      <c r="B33" s="237"/>
      <c r="C33" s="23" t="s">
        <v>1</v>
      </c>
      <c r="D33" s="238" t="s">
        <v>20</v>
      </c>
      <c r="E33" s="238"/>
      <c r="F33" s="238"/>
      <c r="G33" s="238"/>
      <c r="H33" s="50"/>
      <c r="I33" s="24"/>
      <c r="J33" s="24"/>
      <c r="K33" s="15"/>
      <c r="L33" s="15"/>
      <c r="M33" s="238" t="s">
        <v>21</v>
      </c>
      <c r="N33" s="238"/>
      <c r="O33" s="239" t="s">
        <v>20</v>
      </c>
      <c r="P33" s="239"/>
      <c r="Q33" s="239"/>
    </row>
  </sheetData>
  <sheetProtection/>
  <mergeCells count="60">
    <mergeCell ref="A33:B33"/>
    <mergeCell ref="D33:G33"/>
    <mergeCell ref="M33:N33"/>
    <mergeCell ref="O33:Q33"/>
    <mergeCell ref="O26:Q26"/>
    <mergeCell ref="A27:C27"/>
    <mergeCell ref="D30:G30"/>
    <mergeCell ref="K30:L30"/>
    <mergeCell ref="D32:G32"/>
    <mergeCell ref="M32:Q32"/>
    <mergeCell ref="O20:Q20"/>
    <mergeCell ref="O21:Q21"/>
    <mergeCell ref="O22:Q22"/>
    <mergeCell ref="O23:Q23"/>
    <mergeCell ref="O24:Q24"/>
    <mergeCell ref="O25:Q25"/>
    <mergeCell ref="O13:Q13"/>
    <mergeCell ref="O14:Q14"/>
    <mergeCell ref="O15:Q15"/>
    <mergeCell ref="O16:Q16"/>
    <mergeCell ref="O18:Q18"/>
    <mergeCell ref="O19:Q19"/>
    <mergeCell ref="O17:Q17"/>
    <mergeCell ref="B18:C18"/>
    <mergeCell ref="O1:Q1"/>
    <mergeCell ref="A2:Q2"/>
    <mergeCell ref="A3:Q3"/>
    <mergeCell ref="A6:Q6"/>
    <mergeCell ref="G8:J8"/>
    <mergeCell ref="N8:P8"/>
    <mergeCell ref="A4:I4"/>
    <mergeCell ref="P9:Q9"/>
    <mergeCell ref="O11:Q12"/>
    <mergeCell ref="A31:C31"/>
    <mergeCell ref="B22:C22"/>
    <mergeCell ref="B19:C19"/>
    <mergeCell ref="B20:C20"/>
    <mergeCell ref="B23:C23"/>
    <mergeCell ref="B24:C24"/>
    <mergeCell ref="B25:C25"/>
    <mergeCell ref="B21:C21"/>
    <mergeCell ref="A26:C26"/>
    <mergeCell ref="N11:N12"/>
    <mergeCell ref="A8:B8"/>
    <mergeCell ref="A11:A12"/>
    <mergeCell ref="H9:K9"/>
    <mergeCell ref="L11:L12"/>
    <mergeCell ref="M11:M12"/>
    <mergeCell ref="B11:C12"/>
    <mergeCell ref="D11:D12"/>
    <mergeCell ref="E11:K11"/>
    <mergeCell ref="B14:C14"/>
    <mergeCell ref="A5:H5"/>
    <mergeCell ref="E7:F7"/>
    <mergeCell ref="H7:I7"/>
    <mergeCell ref="B17:C17"/>
    <mergeCell ref="B13:C13"/>
    <mergeCell ref="B15:C15"/>
    <mergeCell ref="B16:C16"/>
    <mergeCell ref="C9:F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3"/>
  <sheetViews>
    <sheetView view="pageLayout" zoomScaleSheetLayoutView="100" workbookViewId="0" topLeftCell="A1">
      <selection activeCell="G21" sqref="G21"/>
    </sheetView>
  </sheetViews>
  <sheetFormatPr defaultColWidth="9.140625" defaultRowHeight="12.75"/>
  <cols>
    <col min="1" max="2" width="4.57421875" style="5" customWidth="1"/>
    <col min="3" max="3" width="38.7109375" style="5" customWidth="1"/>
    <col min="4" max="4" width="14.140625" style="53" customWidth="1"/>
    <col min="5" max="6" width="4.7109375" style="5" hidden="1" customWidth="1"/>
    <col min="7" max="7" width="11.140625" style="5" customWidth="1"/>
    <col min="8" max="8" width="4.7109375" style="5" hidden="1" customWidth="1"/>
    <col min="9" max="9" width="4.28125" style="5" hidden="1" customWidth="1"/>
    <col min="10" max="10" width="10.7109375" style="5" customWidth="1"/>
    <col min="11" max="11" width="9.7109375" style="5" customWidth="1"/>
    <col min="12" max="12" width="11.57421875" style="5" customWidth="1"/>
    <col min="13" max="13" width="10.57421875" style="5" customWidth="1"/>
    <col min="14" max="14" width="9.7109375" style="5" customWidth="1"/>
    <col min="15" max="15" width="5.140625" style="5" customWidth="1"/>
    <col min="16" max="16" width="4.421875" style="5" customWidth="1"/>
    <col min="17" max="17" width="7.140625" style="0" customWidth="1"/>
  </cols>
  <sheetData>
    <row r="1" spans="1:17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73" t="s">
        <v>98</v>
      </c>
      <c r="P1" s="273"/>
      <c r="Q1" s="273"/>
    </row>
    <row r="2" spans="1:17" ht="15.75" customHeight="1">
      <c r="A2" s="274" t="s">
        <v>124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7" ht="34.5" customHeight="1">
      <c r="A3" s="275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17" ht="15.75" customHeight="1">
      <c r="A4" s="276" t="s">
        <v>30</v>
      </c>
      <c r="B4" s="276"/>
      <c r="C4" s="276"/>
      <c r="D4" s="276"/>
      <c r="E4" s="276"/>
      <c r="F4" s="276"/>
      <c r="G4" s="276"/>
      <c r="H4" s="276"/>
      <c r="I4" s="276"/>
      <c r="J4" s="16" t="s">
        <v>22</v>
      </c>
      <c r="K4" s="27">
        <v>17</v>
      </c>
      <c r="L4" s="27"/>
      <c r="M4" s="54"/>
      <c r="N4" s="54"/>
      <c r="O4" s="54"/>
      <c r="P4" s="54"/>
      <c r="Q4" s="54"/>
    </row>
    <row r="5" spans="1:17" ht="15.75" customHeight="1">
      <c r="A5" s="276" t="s">
        <v>102</v>
      </c>
      <c r="B5" s="276"/>
      <c r="C5" s="276"/>
      <c r="D5" s="276"/>
      <c r="E5" s="276"/>
      <c r="F5" s="276"/>
      <c r="G5" s="276"/>
      <c r="H5" s="276"/>
      <c r="I5" s="55"/>
      <c r="J5" s="55" t="s">
        <v>95</v>
      </c>
      <c r="K5" s="56" t="s">
        <v>24</v>
      </c>
      <c r="N5" s="56"/>
      <c r="O5" s="56"/>
      <c r="P5" s="56"/>
      <c r="Q5" s="56"/>
    </row>
    <row r="6" spans="1:17" ht="15.75" customHeight="1">
      <c r="A6" s="274" t="str">
        <f>1!$A$6</f>
        <v>Сув хўжалигини ташкил этиш ва бошқариш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1:17" ht="15.75" customHeight="1">
      <c r="A7" s="16"/>
      <c r="B7" s="16"/>
      <c r="C7" s="57">
        <v>1</v>
      </c>
      <c r="D7" s="58" t="s">
        <v>6</v>
      </c>
      <c r="E7" s="267"/>
      <c r="F7" s="267"/>
      <c r="G7" s="26">
        <v>3</v>
      </c>
      <c r="H7" s="267"/>
      <c r="I7" s="267"/>
      <c r="J7" s="58" t="s">
        <v>23</v>
      </c>
      <c r="K7" s="26">
        <v>2</v>
      </c>
      <c r="L7" s="59" t="s">
        <v>7</v>
      </c>
      <c r="M7" s="59"/>
      <c r="N7" s="59"/>
      <c r="O7" s="59"/>
      <c r="P7" s="59"/>
      <c r="Q7" s="59"/>
    </row>
    <row r="8" spans="1:17" ht="15.75" customHeight="1">
      <c r="A8" s="268" t="s">
        <v>31</v>
      </c>
      <c r="B8" s="268"/>
      <c r="C8" s="60" t="s">
        <v>127</v>
      </c>
      <c r="D8" s="61"/>
      <c r="E8" s="61"/>
      <c r="F8" s="61"/>
      <c r="G8" s="269" t="s">
        <v>93</v>
      </c>
      <c r="H8" s="269"/>
      <c r="I8" s="269"/>
      <c r="J8" s="269"/>
      <c r="K8" s="64"/>
      <c r="L8" s="47" t="s">
        <v>36</v>
      </c>
      <c r="M8" s="47"/>
      <c r="N8" s="350" t="s">
        <v>128</v>
      </c>
      <c r="O8" s="350"/>
      <c r="P8" s="350"/>
      <c r="Q8" s="64"/>
    </row>
    <row r="9" spans="1:17" ht="18.75" customHeight="1">
      <c r="A9" s="17" t="s">
        <v>25</v>
      </c>
      <c r="B9" s="17"/>
      <c r="C9" s="271" t="s">
        <v>26</v>
      </c>
      <c r="D9" s="271"/>
      <c r="E9" s="271"/>
      <c r="F9" s="271"/>
      <c r="G9" s="28">
        <v>60</v>
      </c>
      <c r="H9" s="272" t="s">
        <v>34</v>
      </c>
      <c r="I9" s="272"/>
      <c r="J9" s="272"/>
      <c r="K9" s="272"/>
      <c r="L9" s="28">
        <v>13</v>
      </c>
      <c r="M9" s="143" t="s">
        <v>103</v>
      </c>
      <c r="N9" s="143"/>
      <c r="O9" s="49"/>
      <c r="P9" s="251"/>
      <c r="Q9" s="251"/>
    </row>
    <row r="10" spans="1:16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7" ht="12.75" customHeight="1" thickBot="1">
      <c r="A11" s="252" t="s">
        <v>0</v>
      </c>
      <c r="B11" s="254" t="s">
        <v>32</v>
      </c>
      <c r="C11" s="255"/>
      <c r="D11" s="258" t="s">
        <v>8</v>
      </c>
      <c r="E11" s="260" t="s">
        <v>9</v>
      </c>
      <c r="F11" s="261"/>
      <c r="G11" s="261"/>
      <c r="H11" s="261"/>
      <c r="I11" s="261"/>
      <c r="J11" s="261"/>
      <c r="K11" s="262"/>
      <c r="L11" s="263" t="s">
        <v>10</v>
      </c>
      <c r="M11" s="263" t="s">
        <v>11</v>
      </c>
      <c r="N11" s="263" t="s">
        <v>12</v>
      </c>
      <c r="O11" s="254" t="s">
        <v>13</v>
      </c>
      <c r="P11" s="265"/>
      <c r="Q11" s="255"/>
    </row>
    <row r="12" spans="1:17" ht="72.75" customHeight="1" thickBot="1">
      <c r="A12" s="253"/>
      <c r="B12" s="256"/>
      <c r="C12" s="257"/>
      <c r="D12" s="259"/>
      <c r="E12" s="83" t="s">
        <v>47</v>
      </c>
      <c r="F12" s="83" t="s">
        <v>3</v>
      </c>
      <c r="G12" s="83" t="s">
        <v>48</v>
      </c>
      <c r="H12" s="83" t="s">
        <v>28</v>
      </c>
      <c r="I12" s="83" t="s">
        <v>49</v>
      </c>
      <c r="J12" s="83" t="s">
        <v>50</v>
      </c>
      <c r="K12" s="83" t="s">
        <v>51</v>
      </c>
      <c r="L12" s="264"/>
      <c r="M12" s="264"/>
      <c r="N12" s="264"/>
      <c r="O12" s="256"/>
      <c r="P12" s="266"/>
      <c r="Q12" s="257"/>
    </row>
    <row r="13" spans="1:17" s="6" customFormat="1" ht="27.75" customHeight="1" thickBot="1">
      <c r="A13" s="84">
        <v>1</v>
      </c>
      <c r="B13" s="246" t="str">
        <f>ЖН!B10</f>
        <v>Ғуломов Мирғиёс Миразиз ўғли</v>
      </c>
      <c r="C13" s="247"/>
      <c r="D13" s="85" t="str">
        <f>ЖН!C10</f>
        <v>В-17-029</v>
      </c>
      <c r="E13" s="84">
        <f>ЖН!H9+ЖН!I9</f>
        <v>16</v>
      </c>
      <c r="F13" s="84">
        <f>ЖН!J9+ЖН!K9</f>
        <v>16</v>
      </c>
      <c r="G13" s="84">
        <f>ЖН!AN9+ЖН!AO9+ЖН!AP9+ЖН!AQ9</f>
        <v>0</v>
      </c>
      <c r="H13" s="84"/>
      <c r="I13" s="84"/>
      <c r="J13" s="84">
        <f>ОН!AN9+ОН!AO9+ОН!AP9+ОН!AQ9</f>
        <v>0</v>
      </c>
      <c r="K13" s="84">
        <f>G13+J13</f>
        <v>0</v>
      </c>
      <c r="L13" s="91"/>
      <c r="M13" s="91"/>
      <c r="N13" s="91"/>
      <c r="O13" s="248"/>
      <c r="P13" s="249"/>
      <c r="Q13" s="250"/>
    </row>
    <row r="14" spans="1:17" s="6" customFormat="1" ht="27.75" customHeight="1" thickBot="1">
      <c r="A14" s="84">
        <v>2</v>
      </c>
      <c r="B14" s="246" t="str">
        <f>ЖН!B11</f>
        <v>Каримов Абдуллохон Хайрулло ўғли</v>
      </c>
      <c r="C14" s="247"/>
      <c r="D14" s="85" t="str">
        <f>ЖН!C11</f>
        <v>В-17-030</v>
      </c>
      <c r="E14" s="84">
        <f>ЖН!H10+ЖН!I10</f>
        <v>16</v>
      </c>
      <c r="F14" s="84">
        <f>ЖН!J10+ЖН!K10</f>
        <v>16</v>
      </c>
      <c r="G14" s="84">
        <f>ЖН!AN10+ЖН!AO10+ЖН!AP10+ЖН!AQ10</f>
        <v>0</v>
      </c>
      <c r="H14" s="84"/>
      <c r="I14" s="84"/>
      <c r="J14" s="84">
        <f>ОН!AN10+ОН!AO10+ОН!AP10+ОН!AQ10</f>
        <v>0</v>
      </c>
      <c r="K14" s="84">
        <f aca="true" t="shared" si="0" ref="K14:K25">G14+J14</f>
        <v>0</v>
      </c>
      <c r="L14" s="91"/>
      <c r="M14" s="91"/>
      <c r="N14" s="91"/>
      <c r="O14" s="248"/>
      <c r="P14" s="249"/>
      <c r="Q14" s="250"/>
    </row>
    <row r="15" spans="1:17" s="6" customFormat="1" ht="27.75" customHeight="1" thickBot="1">
      <c r="A15" s="84">
        <v>3</v>
      </c>
      <c r="B15" s="246" t="str">
        <f>ЖН!B12</f>
        <v>Махмудова Наргиза Давлат қизи</v>
      </c>
      <c r="C15" s="247"/>
      <c r="D15" s="85" t="str">
        <f>ЖН!C12</f>
        <v>В-17-031</v>
      </c>
      <c r="E15" s="84">
        <f>ЖН!H11+ЖН!I11</f>
        <v>16</v>
      </c>
      <c r="F15" s="84">
        <f>ЖН!J11+ЖН!K11</f>
        <v>16</v>
      </c>
      <c r="G15" s="84">
        <f>ЖН!AN11+ЖН!AO11+ЖН!AP11+ЖН!AQ11</f>
        <v>0</v>
      </c>
      <c r="H15" s="84"/>
      <c r="I15" s="84"/>
      <c r="J15" s="84">
        <f>ОН!AN11+ОН!AO11+ОН!AP11+ОН!AQ11</f>
        <v>0</v>
      </c>
      <c r="K15" s="84">
        <f t="shared" si="0"/>
        <v>0</v>
      </c>
      <c r="L15" s="91"/>
      <c r="M15" s="91"/>
      <c r="N15" s="91"/>
      <c r="O15" s="248"/>
      <c r="P15" s="249"/>
      <c r="Q15" s="250"/>
    </row>
    <row r="16" spans="1:17" s="6" customFormat="1" ht="27.75" customHeight="1" thickBot="1">
      <c r="A16" s="84">
        <v>4</v>
      </c>
      <c r="B16" s="246" t="str">
        <f>'[1]ЖН'!B14</f>
        <v>Нарзуллаева Диёрахон Рахматулла қизи</v>
      </c>
      <c r="C16" s="247"/>
      <c r="D16" s="85" t="str">
        <f>'[1]ЖН'!C14</f>
        <v>В-17-036</v>
      </c>
      <c r="E16" s="84">
        <f>ЖН!H12+ЖН!I12</f>
        <v>17</v>
      </c>
      <c r="F16" s="84">
        <f>ЖН!J12+ЖН!K12</f>
        <v>17</v>
      </c>
      <c r="G16" s="84">
        <f>ЖН!AN12+ЖН!AO12+ЖН!AP12+ЖН!AQ12</f>
        <v>0</v>
      </c>
      <c r="H16" s="84"/>
      <c r="I16" s="84"/>
      <c r="J16" s="84">
        <f>ОН!AN12+ОН!AO12+ОН!AP12+ОН!AQ12</f>
        <v>0</v>
      </c>
      <c r="K16" s="84">
        <f t="shared" si="0"/>
        <v>0</v>
      </c>
      <c r="L16" s="91"/>
      <c r="M16" s="91"/>
      <c r="N16" s="91"/>
      <c r="O16" s="248"/>
      <c r="P16" s="249"/>
      <c r="Q16" s="250"/>
    </row>
    <row r="17" spans="1:17" s="6" customFormat="1" ht="27.75" customHeight="1" thickBot="1">
      <c r="A17" s="84">
        <v>5</v>
      </c>
      <c r="B17" s="246" t="str">
        <f>ЖН!B13</f>
        <v>Нуралиев Самандар Рустам ўғли</v>
      </c>
      <c r="C17" s="247"/>
      <c r="D17" s="85" t="str">
        <f>ЖН!C13</f>
        <v>В-17-033</v>
      </c>
      <c r="E17" s="84">
        <f>ЖН!H13+ЖН!I13</f>
        <v>16</v>
      </c>
      <c r="F17" s="84">
        <f>ЖН!J13+ЖН!K13</f>
        <v>16</v>
      </c>
      <c r="G17" s="84">
        <f>ЖН!AN13+ЖН!AO13+ЖН!AP13+ЖН!AQ13</f>
        <v>0</v>
      </c>
      <c r="H17" s="84"/>
      <c r="I17" s="84"/>
      <c r="J17" s="84">
        <f>ОН!AN13+ОН!AO13+ОН!AP13+ОН!AQ13</f>
        <v>0</v>
      </c>
      <c r="K17" s="84">
        <f t="shared" si="0"/>
        <v>0</v>
      </c>
      <c r="L17" s="91"/>
      <c r="M17" s="91"/>
      <c r="N17" s="91"/>
      <c r="O17" s="248"/>
      <c r="P17" s="249"/>
      <c r="Q17" s="250"/>
    </row>
    <row r="18" spans="1:17" s="6" customFormat="1" ht="27.75" customHeight="1" thickBot="1">
      <c r="A18" s="84">
        <v>6</v>
      </c>
      <c r="B18" s="240" t="str">
        <f>ЖН!B14</f>
        <v>Рўзиева Шакина Рустам қизи </v>
      </c>
      <c r="C18" s="240"/>
      <c r="D18" s="85" t="str">
        <f>ЖН!C14</f>
        <v>В-17-034</v>
      </c>
      <c r="E18" s="84">
        <f>ЖН!H14+ЖН!I14</f>
        <v>16</v>
      </c>
      <c r="F18" s="84">
        <f>ЖН!J14+ЖН!K14</f>
        <v>16</v>
      </c>
      <c r="G18" s="84">
        <f>ЖН!AN14+ЖН!AO14+ЖН!AP14+ЖН!AQ14</f>
        <v>0</v>
      </c>
      <c r="H18" s="84"/>
      <c r="I18" s="84"/>
      <c r="J18" s="84">
        <f>ОН!AN14+ОН!AO14+ОН!AP14+ОН!AQ14</f>
        <v>0</v>
      </c>
      <c r="K18" s="84">
        <f t="shared" si="0"/>
        <v>0</v>
      </c>
      <c r="L18" s="91"/>
      <c r="M18" s="91"/>
      <c r="N18" s="91"/>
      <c r="O18" s="241"/>
      <c r="P18" s="241"/>
      <c r="Q18" s="241"/>
    </row>
    <row r="19" spans="1:17" s="6" customFormat="1" ht="27.75" customHeight="1" thickBot="1">
      <c r="A19" s="84">
        <v>7</v>
      </c>
      <c r="B19" s="240" t="str">
        <f>ЖН!B15</f>
        <v>Сайдахмедов Соибжон Дилшоджон ўғли </v>
      </c>
      <c r="C19" s="240"/>
      <c r="D19" s="85" t="str">
        <f>ЖН!C15</f>
        <v>В-17-035</v>
      </c>
      <c r="E19" s="84">
        <f>ЖН!H15+ЖН!I15</f>
        <v>16</v>
      </c>
      <c r="F19" s="84">
        <f>ЖН!J15+ЖН!K15</f>
        <v>16</v>
      </c>
      <c r="G19" s="84">
        <f>ЖН!AN15+ЖН!AO15+ЖН!AP15+ЖН!AQ15</f>
        <v>0</v>
      </c>
      <c r="H19" s="84"/>
      <c r="I19" s="84"/>
      <c r="J19" s="84">
        <f>ОН!AN15+ОН!AO15+ОН!AP15+ОН!AQ15</f>
        <v>0</v>
      </c>
      <c r="K19" s="84">
        <f t="shared" si="0"/>
        <v>0</v>
      </c>
      <c r="L19" s="91"/>
      <c r="M19" s="91"/>
      <c r="N19" s="91"/>
      <c r="O19" s="241"/>
      <c r="P19" s="241"/>
      <c r="Q19" s="241"/>
    </row>
    <row r="20" spans="1:17" s="6" customFormat="1" ht="27.75" customHeight="1" thickBot="1">
      <c r="A20" s="84">
        <v>8</v>
      </c>
      <c r="B20" s="240" t="str">
        <f>ЖН!B16</f>
        <v>Тохиров Шохрух Жанобил ўғли</v>
      </c>
      <c r="C20" s="240"/>
      <c r="D20" s="85" t="str">
        <f>ЖН!C16</f>
        <v>В-17-036</v>
      </c>
      <c r="E20" s="84">
        <f>ЖН!H16+ЖН!I16</f>
        <v>16</v>
      </c>
      <c r="F20" s="84">
        <f>ЖН!J16+ЖН!K16</f>
        <v>16</v>
      </c>
      <c r="G20" s="84">
        <f>ЖН!AN16+ЖН!AO16+ЖН!AP16+ЖН!AQ16</f>
        <v>0</v>
      </c>
      <c r="H20" s="84"/>
      <c r="I20" s="84"/>
      <c r="J20" s="84">
        <f>ОН!AN16+ОН!AO16+ОН!AP16+ОН!AQ16</f>
        <v>0</v>
      </c>
      <c r="K20" s="84">
        <f t="shared" si="0"/>
        <v>0</v>
      </c>
      <c r="L20" s="91"/>
      <c r="M20" s="91"/>
      <c r="N20" s="91"/>
      <c r="O20" s="241"/>
      <c r="P20" s="241"/>
      <c r="Q20" s="241"/>
    </row>
    <row r="21" spans="1:17" s="6" customFormat="1" ht="27.75" customHeight="1" thickBot="1">
      <c r="A21" s="84">
        <v>9</v>
      </c>
      <c r="B21" s="240" t="str">
        <f>ЖН!B17</f>
        <v>Тошболтаева Юлдуз Абдуқодир қизи</v>
      </c>
      <c r="C21" s="240"/>
      <c r="D21" s="85" t="str">
        <f>ЖН!C17</f>
        <v>В-17-011</v>
      </c>
      <c r="E21" s="84">
        <f>ЖН!H17+ЖН!I17</f>
        <v>15</v>
      </c>
      <c r="F21" s="84">
        <f>ЖН!J17+ЖН!K17</f>
        <v>16</v>
      </c>
      <c r="G21" s="84">
        <f>ЖН!AN17+ЖН!AO17+ЖН!AP17+ЖН!AQ17</f>
        <v>0</v>
      </c>
      <c r="H21" s="84"/>
      <c r="I21" s="84"/>
      <c r="J21" s="84">
        <f>ОН!AN17+ОН!AO17+ОН!AP17+ОН!AQ17</f>
        <v>0</v>
      </c>
      <c r="K21" s="84">
        <f t="shared" si="0"/>
        <v>0</v>
      </c>
      <c r="L21" s="91"/>
      <c r="M21" s="91"/>
      <c r="N21" s="91"/>
      <c r="O21" s="241"/>
      <c r="P21" s="241"/>
      <c r="Q21" s="241"/>
    </row>
    <row r="22" spans="1:17" s="6" customFormat="1" ht="27.75" customHeight="1" thickBot="1">
      <c r="A22" s="84">
        <v>10</v>
      </c>
      <c r="B22" s="240" t="str">
        <f>ЖН!B18</f>
        <v>Усарова Мафтуна Ибодулла қизи</v>
      </c>
      <c r="C22" s="240"/>
      <c r="D22" s="85" t="str">
        <f>ЖН!C18</f>
        <v>В-17-037</v>
      </c>
      <c r="E22" s="84">
        <f>ЖН!H18+ЖН!I18</f>
        <v>15</v>
      </c>
      <c r="F22" s="84">
        <f>ЖН!J18+ЖН!K18</f>
        <v>15</v>
      </c>
      <c r="G22" s="84">
        <f>ЖН!AN18+ЖН!AO18+ЖН!AP18+ЖН!AQ18</f>
        <v>0</v>
      </c>
      <c r="H22" s="84"/>
      <c r="I22" s="84"/>
      <c r="J22" s="84">
        <f>ОН!AN18+ОН!AO18+ОН!AP18+ОН!AQ18</f>
        <v>0</v>
      </c>
      <c r="K22" s="84">
        <f t="shared" si="0"/>
        <v>0</v>
      </c>
      <c r="L22" s="91"/>
      <c r="M22" s="91"/>
      <c r="N22" s="91"/>
      <c r="O22" s="241"/>
      <c r="P22" s="241"/>
      <c r="Q22" s="241"/>
    </row>
    <row r="23" spans="1:17" s="6" customFormat="1" ht="27.75" customHeight="1" thickBot="1">
      <c r="A23" s="84">
        <v>11</v>
      </c>
      <c r="B23" s="240" t="str">
        <f>ЖН!B19</f>
        <v>Хабибуллаева Лобар Камалетдинова</v>
      </c>
      <c r="C23" s="240"/>
      <c r="D23" s="85" t="str">
        <f>ЖН!C19</f>
        <v>В-17-038</v>
      </c>
      <c r="E23" s="84">
        <f>ЖН!H19+ЖН!I19</f>
        <v>16</v>
      </c>
      <c r="F23" s="84">
        <f>ЖН!J19+ЖН!K19</f>
        <v>16</v>
      </c>
      <c r="G23" s="84">
        <f>ЖН!AN19+ЖН!AO19+ЖН!AP19+ЖН!AQ19</f>
        <v>0</v>
      </c>
      <c r="H23" s="84"/>
      <c r="I23" s="84"/>
      <c r="J23" s="84">
        <f>ОН!AN19+ОН!AO19+ОН!AP19+ОН!AQ19</f>
        <v>0</v>
      </c>
      <c r="K23" s="84">
        <f t="shared" si="0"/>
        <v>0</v>
      </c>
      <c r="L23" s="91"/>
      <c r="M23" s="91"/>
      <c r="N23" s="91"/>
      <c r="O23" s="241"/>
      <c r="P23" s="241"/>
      <c r="Q23" s="241"/>
    </row>
    <row r="24" spans="1:17" s="6" customFormat="1" ht="27.75" customHeight="1" thickBot="1">
      <c r="A24" s="84">
        <v>12</v>
      </c>
      <c r="B24" s="240" t="str">
        <f>ЖН!B20</f>
        <v>Хайитқулова Зулайхо Мирзабой қизи</v>
      </c>
      <c r="C24" s="240"/>
      <c r="D24" s="85" t="str">
        <f>ЖН!C20</f>
        <v>В-17-010</v>
      </c>
      <c r="E24" s="84">
        <f>ЖН!H20+ЖН!I20</f>
        <v>16</v>
      </c>
      <c r="F24" s="84">
        <f>ЖН!J20+ЖН!K20</f>
        <v>16</v>
      </c>
      <c r="G24" s="84">
        <f>ЖН!AN20+ЖН!AO20+ЖН!AP20+ЖН!AQ20</f>
        <v>0</v>
      </c>
      <c r="H24" s="84"/>
      <c r="I24" s="84"/>
      <c r="J24" s="84">
        <f>ОН!AN20+ОН!AO20+ОН!AP20+ОН!AQ20</f>
        <v>0</v>
      </c>
      <c r="K24" s="84">
        <f t="shared" si="0"/>
        <v>0</v>
      </c>
      <c r="L24" s="91"/>
      <c r="M24" s="91"/>
      <c r="N24" s="91"/>
      <c r="O24" s="241"/>
      <c r="P24" s="241"/>
      <c r="Q24" s="241"/>
    </row>
    <row r="25" spans="1:17" s="6" customFormat="1" ht="27.75" customHeight="1" thickBot="1">
      <c r="A25" s="84">
        <v>13</v>
      </c>
      <c r="B25" s="240" t="str">
        <f>ЖН!B21</f>
        <v>Хонимқулов Учқун Бахриддин ўғли</v>
      </c>
      <c r="C25" s="240"/>
      <c r="D25" s="85" t="str">
        <f>ЖН!C21</f>
        <v>В-17-009</v>
      </c>
      <c r="E25" s="84">
        <f>ЖН!H21+ЖН!I21</f>
        <v>16</v>
      </c>
      <c r="F25" s="84">
        <f>ЖН!J21+ЖН!K21</f>
        <v>16</v>
      </c>
      <c r="G25" s="84">
        <f>ЖН!AN21+ЖН!AO21+ЖН!AP21+ЖН!AQ21</f>
        <v>0</v>
      </c>
      <c r="H25" s="84"/>
      <c r="I25" s="84"/>
      <c r="J25" s="84">
        <f>ОН!AN21+ОН!AO21+ОН!AP21+ОН!AQ21</f>
        <v>0</v>
      </c>
      <c r="K25" s="84">
        <f t="shared" si="0"/>
        <v>0</v>
      </c>
      <c r="L25" s="91"/>
      <c r="M25" s="91"/>
      <c r="N25" s="91"/>
      <c r="O25" s="241"/>
      <c r="P25" s="241"/>
      <c r="Q25" s="241"/>
    </row>
    <row r="26" spans="1:17" ht="49.5" customHeight="1" thickBot="1">
      <c r="A26" s="242" t="s">
        <v>14</v>
      </c>
      <c r="B26" s="242"/>
      <c r="C26" s="242"/>
      <c r="D26" s="92"/>
      <c r="E26" s="88"/>
      <c r="F26" s="89"/>
      <c r="G26" s="89"/>
      <c r="H26" s="89"/>
      <c r="I26" s="88"/>
      <c r="J26" s="88"/>
      <c r="K26" s="90"/>
      <c r="L26" s="90"/>
      <c r="M26" s="88"/>
      <c r="N26" s="88"/>
      <c r="O26" s="241"/>
      <c r="P26" s="241"/>
      <c r="Q26" s="241"/>
    </row>
    <row r="27" spans="1:3" ht="39.75" customHeight="1">
      <c r="A27" s="243"/>
      <c r="B27" s="243"/>
      <c r="C27" s="243"/>
    </row>
    <row r="28" spans="1:17" ht="18">
      <c r="A28" s="18"/>
      <c r="B28" s="18"/>
      <c r="C28" s="19" t="s">
        <v>15</v>
      </c>
      <c r="D28" s="48">
        <v>13</v>
      </c>
      <c r="E28" s="50"/>
      <c r="F28" s="50"/>
      <c r="G28" s="21" t="s">
        <v>53</v>
      </c>
      <c r="H28" s="21"/>
      <c r="I28" s="21"/>
      <c r="J28" s="21"/>
      <c r="K28" s="15"/>
      <c r="L28" s="15"/>
      <c r="M28" s="15"/>
      <c r="N28" s="22"/>
      <c r="O28" s="15"/>
      <c r="P28" s="15"/>
      <c r="Q28" s="15"/>
    </row>
    <row r="29" spans="1:17" ht="18">
      <c r="A29" s="18"/>
      <c r="B29" s="18"/>
      <c r="C29" s="19"/>
      <c r="D29" s="51"/>
      <c r="E29" s="21"/>
      <c r="F29" s="21"/>
      <c r="G29" s="21"/>
      <c r="H29" s="21"/>
      <c r="I29" s="15"/>
      <c r="J29" s="15"/>
      <c r="K29" s="21"/>
      <c r="L29" s="21"/>
      <c r="M29" s="15"/>
      <c r="N29" s="22"/>
      <c r="O29" s="15"/>
      <c r="P29" s="15"/>
      <c r="Q29" s="15"/>
    </row>
    <row r="30" spans="1:17" ht="30.75" customHeight="1">
      <c r="A30" s="15"/>
      <c r="B30" s="15"/>
      <c r="C30" s="22"/>
      <c r="D30" s="244" t="s">
        <v>16</v>
      </c>
      <c r="E30" s="244"/>
      <c r="F30" s="244"/>
      <c r="G30" s="244"/>
      <c r="H30" s="21"/>
      <c r="I30" s="20"/>
      <c r="J30" s="20"/>
      <c r="K30" s="245" t="s">
        <v>17</v>
      </c>
      <c r="L30" s="245"/>
      <c r="M30" s="20"/>
      <c r="N30" s="20"/>
      <c r="O30" s="15"/>
      <c r="P30" s="15"/>
      <c r="Q30" s="15"/>
    </row>
    <row r="31" spans="1:17" ht="18">
      <c r="A31" s="233"/>
      <c r="B31" s="233"/>
      <c r="C31" s="23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">
      <c r="A32" s="22" t="s">
        <v>52</v>
      </c>
      <c r="B32" s="22"/>
      <c r="C32" s="22"/>
      <c r="D32" s="234" t="s">
        <v>101</v>
      </c>
      <c r="E32" s="234"/>
      <c r="F32" s="234"/>
      <c r="G32" s="234"/>
      <c r="H32" s="50"/>
      <c r="I32" s="50"/>
      <c r="J32" s="50"/>
      <c r="K32" s="21" t="s">
        <v>18</v>
      </c>
      <c r="L32" s="21"/>
      <c r="M32" s="234" t="s">
        <v>117</v>
      </c>
      <c r="N32" s="234"/>
      <c r="O32" s="234"/>
      <c r="P32" s="234"/>
      <c r="Q32" s="234"/>
    </row>
    <row r="33" spans="1:17" ht="18">
      <c r="A33" s="237" t="s">
        <v>19</v>
      </c>
      <c r="B33" s="237"/>
      <c r="C33" s="23" t="s">
        <v>1</v>
      </c>
      <c r="D33" s="238" t="s">
        <v>20</v>
      </c>
      <c r="E33" s="238"/>
      <c r="F33" s="238"/>
      <c r="G33" s="238"/>
      <c r="H33" s="50"/>
      <c r="I33" s="24"/>
      <c r="J33" s="24"/>
      <c r="K33" s="15"/>
      <c r="L33" s="15"/>
      <c r="M33" s="238" t="s">
        <v>21</v>
      </c>
      <c r="N33" s="238"/>
      <c r="O33" s="239" t="s">
        <v>20</v>
      </c>
      <c r="P33" s="239"/>
      <c r="Q33" s="239"/>
    </row>
  </sheetData>
  <sheetProtection/>
  <mergeCells count="60">
    <mergeCell ref="D30:G30"/>
    <mergeCell ref="K30:L30"/>
    <mergeCell ref="A31:C31"/>
    <mergeCell ref="D32:G32"/>
    <mergeCell ref="M32:Q32"/>
    <mergeCell ref="A33:B33"/>
    <mergeCell ref="D33:G33"/>
    <mergeCell ref="M33:N33"/>
    <mergeCell ref="O33:Q33"/>
    <mergeCell ref="O23:Q23"/>
    <mergeCell ref="O24:Q24"/>
    <mergeCell ref="O25:Q25"/>
    <mergeCell ref="A26:C26"/>
    <mergeCell ref="O26:Q26"/>
    <mergeCell ref="A27:C27"/>
    <mergeCell ref="B25:C25"/>
    <mergeCell ref="B23:C23"/>
    <mergeCell ref="B24:C24"/>
    <mergeCell ref="O17:Q17"/>
    <mergeCell ref="O18:Q18"/>
    <mergeCell ref="O19:Q19"/>
    <mergeCell ref="O20:Q20"/>
    <mergeCell ref="O21:Q21"/>
    <mergeCell ref="O22:Q22"/>
    <mergeCell ref="P9:Q9"/>
    <mergeCell ref="O11:Q12"/>
    <mergeCell ref="O13:Q13"/>
    <mergeCell ref="O14:Q14"/>
    <mergeCell ref="O15:Q15"/>
    <mergeCell ref="O16:Q16"/>
    <mergeCell ref="O1:Q1"/>
    <mergeCell ref="A2:Q2"/>
    <mergeCell ref="A3:Q3"/>
    <mergeCell ref="A6:Q6"/>
    <mergeCell ref="G8:J8"/>
    <mergeCell ref="N8:P8"/>
    <mergeCell ref="A4:I4"/>
    <mergeCell ref="A5:H5"/>
    <mergeCell ref="H7:I7"/>
    <mergeCell ref="E7:F7"/>
    <mergeCell ref="B15:C15"/>
    <mergeCell ref="B16:C16"/>
    <mergeCell ref="B21:C21"/>
    <mergeCell ref="B22:C22"/>
    <mergeCell ref="B19:C19"/>
    <mergeCell ref="B20:C20"/>
    <mergeCell ref="B17:C17"/>
    <mergeCell ref="B18:C18"/>
    <mergeCell ref="A8:B8"/>
    <mergeCell ref="A11:A12"/>
    <mergeCell ref="B11:C12"/>
    <mergeCell ref="D11:D12"/>
    <mergeCell ref="E11:K11"/>
    <mergeCell ref="C9:F9"/>
    <mergeCell ref="B14:C14"/>
    <mergeCell ref="N11:N12"/>
    <mergeCell ref="H9:K9"/>
    <mergeCell ref="B13:C13"/>
    <mergeCell ref="L11:L12"/>
    <mergeCell ref="M11:M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3"/>
  <sheetViews>
    <sheetView view="pageLayout" zoomScaleSheetLayoutView="100" workbookViewId="0" topLeftCell="A1">
      <selection activeCell="L13" sqref="L13"/>
    </sheetView>
  </sheetViews>
  <sheetFormatPr defaultColWidth="9.140625" defaultRowHeight="12.75"/>
  <cols>
    <col min="1" max="2" width="4.57421875" style="5" customWidth="1"/>
    <col min="3" max="3" width="38.7109375" style="5" customWidth="1"/>
    <col min="4" max="4" width="14.140625" style="53" customWidth="1"/>
    <col min="5" max="6" width="4.7109375" style="5" hidden="1" customWidth="1"/>
    <col min="7" max="7" width="11.140625" style="5" customWidth="1"/>
    <col min="8" max="8" width="4.7109375" style="5" hidden="1" customWidth="1"/>
    <col min="9" max="9" width="4.28125" style="5" hidden="1" customWidth="1"/>
    <col min="10" max="10" width="10.7109375" style="5" customWidth="1"/>
    <col min="11" max="11" width="9.7109375" style="5" customWidth="1"/>
    <col min="12" max="12" width="11.57421875" style="5" customWidth="1"/>
    <col min="13" max="13" width="10.57421875" style="5" customWidth="1"/>
    <col min="14" max="14" width="9.7109375" style="5" customWidth="1"/>
    <col min="15" max="15" width="5.140625" style="5" customWidth="1"/>
    <col min="16" max="16" width="4.421875" style="5" customWidth="1"/>
    <col min="17" max="17" width="7.140625" style="0" customWidth="1"/>
  </cols>
  <sheetData>
    <row r="1" spans="1:17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73" t="s">
        <v>98</v>
      </c>
      <c r="P1" s="273"/>
      <c r="Q1" s="273"/>
    </row>
    <row r="2" spans="1:17" ht="15.75" customHeight="1">
      <c r="A2" s="274" t="s">
        <v>125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7" ht="34.5" customHeight="1">
      <c r="A3" s="275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17" ht="15.75" customHeight="1">
      <c r="A4" s="276" t="s">
        <v>30</v>
      </c>
      <c r="B4" s="276"/>
      <c r="C4" s="276"/>
      <c r="D4" s="276"/>
      <c r="E4" s="276"/>
      <c r="F4" s="276"/>
      <c r="G4" s="276"/>
      <c r="H4" s="276"/>
      <c r="I4" s="276"/>
      <c r="J4" s="16" t="s">
        <v>22</v>
      </c>
      <c r="K4" s="27">
        <v>18</v>
      </c>
      <c r="L4" s="27"/>
      <c r="M4" s="54"/>
      <c r="N4" s="54"/>
      <c r="O4" s="54"/>
      <c r="P4" s="54"/>
      <c r="Q4" s="54"/>
    </row>
    <row r="5" spans="1:17" ht="15.75" customHeight="1">
      <c r="A5" s="276" t="s">
        <v>102</v>
      </c>
      <c r="B5" s="276"/>
      <c r="C5" s="276"/>
      <c r="D5" s="276"/>
      <c r="E5" s="276"/>
      <c r="F5" s="276"/>
      <c r="G5" s="276"/>
      <c r="H5" s="276"/>
      <c r="I5" s="55"/>
      <c r="J5" s="55" t="s">
        <v>95</v>
      </c>
      <c r="K5" s="56" t="s">
        <v>24</v>
      </c>
      <c r="N5" s="56"/>
      <c r="O5" s="56"/>
      <c r="P5" s="56"/>
      <c r="Q5" s="56"/>
    </row>
    <row r="6" spans="1:17" ht="15.75" customHeight="1">
      <c r="A6" s="274" t="str">
        <f>1!$A$6</f>
        <v>Сув хўжалигини ташкил этиш ва бошқариш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1:17" ht="15.75" customHeight="1">
      <c r="A7" s="16"/>
      <c r="B7" s="16"/>
      <c r="C7" s="57">
        <v>1</v>
      </c>
      <c r="D7" s="58" t="s">
        <v>6</v>
      </c>
      <c r="E7" s="267"/>
      <c r="F7" s="267"/>
      <c r="G7" s="26">
        <v>3</v>
      </c>
      <c r="H7" s="267"/>
      <c r="I7" s="267"/>
      <c r="J7" s="58" t="s">
        <v>23</v>
      </c>
      <c r="K7" s="26">
        <v>2</v>
      </c>
      <c r="L7" s="59" t="s">
        <v>7</v>
      </c>
      <c r="M7" s="59"/>
      <c r="N7" s="59"/>
      <c r="O7" s="59"/>
      <c r="P7" s="59"/>
      <c r="Q7" s="59"/>
    </row>
    <row r="8" spans="1:17" ht="15.75" customHeight="1">
      <c r="A8" s="268" t="s">
        <v>31</v>
      </c>
      <c r="B8" s="268"/>
      <c r="C8" s="60" t="s">
        <v>89</v>
      </c>
      <c r="D8" s="61"/>
      <c r="E8" s="61"/>
      <c r="F8" s="61"/>
      <c r="G8" s="269" t="s">
        <v>130</v>
      </c>
      <c r="H8" s="269" t="s">
        <v>92</v>
      </c>
      <c r="I8" s="269" t="s">
        <v>92</v>
      </c>
      <c r="J8" s="269" t="s">
        <v>92</v>
      </c>
      <c r="K8" s="64"/>
      <c r="L8" s="47" t="s">
        <v>36</v>
      </c>
      <c r="M8" s="47"/>
      <c r="N8" s="350" t="s">
        <v>92</v>
      </c>
      <c r="O8" s="350"/>
      <c r="P8" s="350"/>
      <c r="Q8" s="64"/>
    </row>
    <row r="9" spans="1:17" ht="18.75" customHeight="1">
      <c r="A9" s="17" t="s">
        <v>25</v>
      </c>
      <c r="B9" s="17"/>
      <c r="C9" s="271" t="s">
        <v>26</v>
      </c>
      <c r="D9" s="271"/>
      <c r="E9" s="271"/>
      <c r="F9" s="271"/>
      <c r="G9" s="28">
        <v>92</v>
      </c>
      <c r="H9" s="272" t="s">
        <v>34</v>
      </c>
      <c r="I9" s="272"/>
      <c r="J9" s="272"/>
      <c r="K9" s="272"/>
      <c r="L9" s="28">
        <v>20</v>
      </c>
      <c r="M9" s="143" t="s">
        <v>103</v>
      </c>
      <c r="N9" s="143"/>
      <c r="O9" s="49"/>
      <c r="P9" s="251"/>
      <c r="Q9" s="251"/>
    </row>
    <row r="10" spans="1:16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7" ht="12.75" customHeight="1" thickBot="1">
      <c r="A11" s="252" t="s">
        <v>0</v>
      </c>
      <c r="B11" s="254" t="s">
        <v>32</v>
      </c>
      <c r="C11" s="255"/>
      <c r="D11" s="258" t="s">
        <v>8</v>
      </c>
      <c r="E11" s="260" t="s">
        <v>9</v>
      </c>
      <c r="F11" s="261"/>
      <c r="G11" s="261"/>
      <c r="H11" s="261"/>
      <c r="I11" s="261"/>
      <c r="J11" s="261"/>
      <c r="K11" s="262"/>
      <c r="L11" s="263" t="s">
        <v>10</v>
      </c>
      <c r="M11" s="263" t="s">
        <v>11</v>
      </c>
      <c r="N11" s="263" t="s">
        <v>12</v>
      </c>
      <c r="O11" s="254" t="s">
        <v>13</v>
      </c>
      <c r="P11" s="265"/>
      <c r="Q11" s="255"/>
    </row>
    <row r="12" spans="1:17" ht="72.75" customHeight="1" thickBot="1">
      <c r="A12" s="253"/>
      <c r="B12" s="256"/>
      <c r="C12" s="257"/>
      <c r="D12" s="259"/>
      <c r="E12" s="83" t="s">
        <v>47</v>
      </c>
      <c r="F12" s="83" t="s">
        <v>3</v>
      </c>
      <c r="G12" s="83" t="s">
        <v>48</v>
      </c>
      <c r="H12" s="83" t="s">
        <v>28</v>
      </c>
      <c r="I12" s="83" t="s">
        <v>49</v>
      </c>
      <c r="J12" s="83" t="s">
        <v>50</v>
      </c>
      <c r="K12" s="83" t="s">
        <v>51</v>
      </c>
      <c r="L12" s="264"/>
      <c r="M12" s="264"/>
      <c r="N12" s="264"/>
      <c r="O12" s="256"/>
      <c r="P12" s="266"/>
      <c r="Q12" s="257"/>
    </row>
    <row r="13" spans="1:17" s="6" customFormat="1" ht="27.75" customHeight="1" thickBot="1">
      <c r="A13" s="84">
        <v>1</v>
      </c>
      <c r="B13" s="246" t="str">
        <f>ЖН!B10</f>
        <v>Ғуломов Мирғиёс Миразиз ўғли</v>
      </c>
      <c r="C13" s="247"/>
      <c r="D13" s="85" t="str">
        <f>ЖН!C10</f>
        <v>В-17-029</v>
      </c>
      <c r="E13" s="84">
        <f>ЖН!H9+ЖН!I9</f>
        <v>16</v>
      </c>
      <c r="F13" s="84">
        <f>ЖН!J9+ЖН!K9</f>
        <v>16</v>
      </c>
      <c r="G13" s="84">
        <f>ЖН!P9+ЖН!Q9+ЖН!R9+ЖН!S9</f>
        <v>31</v>
      </c>
      <c r="H13" s="84"/>
      <c r="I13" s="84"/>
      <c r="J13" s="84">
        <f>ОН!P9+ОН!Q9+ОН!R9+ОН!S9</f>
        <v>0</v>
      </c>
      <c r="K13" s="84">
        <f>G13+J13</f>
        <v>31</v>
      </c>
      <c r="L13" s="91"/>
      <c r="M13" s="91"/>
      <c r="N13" s="91"/>
      <c r="O13" s="248"/>
      <c r="P13" s="249"/>
      <c r="Q13" s="250"/>
    </row>
    <row r="14" spans="1:17" s="6" customFormat="1" ht="27.75" customHeight="1" thickBot="1">
      <c r="A14" s="84">
        <v>2</v>
      </c>
      <c r="B14" s="246" t="str">
        <f>ЖН!B11</f>
        <v>Каримов Абдуллохон Хайрулло ўғли</v>
      </c>
      <c r="C14" s="247"/>
      <c r="D14" s="85" t="str">
        <f>ЖН!C11</f>
        <v>В-17-030</v>
      </c>
      <c r="E14" s="84">
        <f>ЖН!H10+ЖН!I10</f>
        <v>16</v>
      </c>
      <c r="F14" s="84">
        <f>ЖН!J10+ЖН!K10</f>
        <v>16</v>
      </c>
      <c r="G14" s="84">
        <f>ЖН!P10+ЖН!Q10+ЖН!R10+ЖН!S10</f>
        <v>31</v>
      </c>
      <c r="H14" s="84"/>
      <c r="I14" s="84"/>
      <c r="J14" s="84">
        <f>ОН!P10+ОН!Q10+ОН!R10+ОН!S10</f>
        <v>0</v>
      </c>
      <c r="K14" s="84">
        <f aca="true" t="shared" si="0" ref="K14:K25">G14+J14</f>
        <v>31</v>
      </c>
      <c r="L14" s="91"/>
      <c r="M14" s="91"/>
      <c r="N14" s="91"/>
      <c r="O14" s="248"/>
      <c r="P14" s="249"/>
      <c r="Q14" s="250"/>
    </row>
    <row r="15" spans="1:17" s="6" customFormat="1" ht="27.75" customHeight="1" thickBot="1">
      <c r="A15" s="84">
        <v>3</v>
      </c>
      <c r="B15" s="246" t="str">
        <f>ЖН!B12</f>
        <v>Махмудова Наргиза Давлат қизи</v>
      </c>
      <c r="C15" s="247"/>
      <c r="D15" s="85" t="str">
        <f>ЖН!C12</f>
        <v>В-17-031</v>
      </c>
      <c r="E15" s="84">
        <f>ЖН!H11+ЖН!I11</f>
        <v>16</v>
      </c>
      <c r="F15" s="84">
        <f>ЖН!J11+ЖН!K11</f>
        <v>16</v>
      </c>
      <c r="G15" s="84">
        <f>ЖН!P11+ЖН!Q11+ЖН!R11+ЖН!S11</f>
        <v>32</v>
      </c>
      <c r="H15" s="84"/>
      <c r="I15" s="84"/>
      <c r="J15" s="84">
        <f>ОН!P11+ОН!Q11+ОН!R11+ОН!S11</f>
        <v>0</v>
      </c>
      <c r="K15" s="84">
        <f t="shared" si="0"/>
        <v>32</v>
      </c>
      <c r="L15" s="91"/>
      <c r="M15" s="91"/>
      <c r="N15" s="91"/>
      <c r="O15" s="248"/>
      <c r="P15" s="249"/>
      <c r="Q15" s="250"/>
    </row>
    <row r="16" spans="1:17" s="6" customFormat="1" ht="27.75" customHeight="1" thickBot="1">
      <c r="A16" s="84">
        <v>4</v>
      </c>
      <c r="B16" s="246" t="str">
        <f>'[1]ЖН'!B14</f>
        <v>Нарзуллаева Диёрахон Рахматулла қизи</v>
      </c>
      <c r="C16" s="247"/>
      <c r="D16" s="85" t="str">
        <f>'[1]ЖН'!C14</f>
        <v>В-17-036</v>
      </c>
      <c r="E16" s="84">
        <f>ЖН!H12+ЖН!I12</f>
        <v>17</v>
      </c>
      <c r="F16" s="84">
        <f>ЖН!J12+ЖН!K12</f>
        <v>17</v>
      </c>
      <c r="G16" s="84">
        <f>ЖН!P12+ЖН!Q12+ЖН!R12+ЖН!S12</f>
        <v>34</v>
      </c>
      <c r="H16" s="84"/>
      <c r="I16" s="84"/>
      <c r="J16" s="84">
        <f>ОН!P12+ОН!Q12+ОН!R12+ОН!S12</f>
        <v>0</v>
      </c>
      <c r="K16" s="84">
        <f t="shared" si="0"/>
        <v>34</v>
      </c>
      <c r="L16" s="91"/>
      <c r="M16" s="91"/>
      <c r="N16" s="91"/>
      <c r="O16" s="248"/>
      <c r="P16" s="249"/>
      <c r="Q16" s="250"/>
    </row>
    <row r="17" spans="1:17" s="6" customFormat="1" ht="27.75" customHeight="1" thickBot="1">
      <c r="A17" s="84">
        <v>5</v>
      </c>
      <c r="B17" s="246" t="str">
        <f>ЖН!B13</f>
        <v>Нуралиев Самандар Рустам ўғли</v>
      </c>
      <c r="C17" s="247"/>
      <c r="D17" s="85" t="str">
        <f>ЖН!C13</f>
        <v>В-17-033</v>
      </c>
      <c r="E17" s="84">
        <f>ЖН!H13+ЖН!I13</f>
        <v>16</v>
      </c>
      <c r="F17" s="84">
        <f>ЖН!J13+ЖН!K13</f>
        <v>16</v>
      </c>
      <c r="G17" s="84">
        <f>ЖН!P13+ЖН!Q13+ЖН!R13+ЖН!S13</f>
        <v>32</v>
      </c>
      <c r="H17" s="84"/>
      <c r="I17" s="84"/>
      <c r="J17" s="84">
        <f>ОН!P13+ОН!Q13+ОН!R13+ОН!S13</f>
        <v>0</v>
      </c>
      <c r="K17" s="84">
        <f t="shared" si="0"/>
        <v>32</v>
      </c>
      <c r="L17" s="91"/>
      <c r="M17" s="91"/>
      <c r="N17" s="91"/>
      <c r="O17" s="248"/>
      <c r="P17" s="249"/>
      <c r="Q17" s="250"/>
    </row>
    <row r="18" spans="1:17" s="6" customFormat="1" ht="27.75" customHeight="1" thickBot="1">
      <c r="A18" s="84">
        <v>6</v>
      </c>
      <c r="B18" s="240" t="str">
        <f>ЖН!B14</f>
        <v>Рўзиева Шакина Рустам қизи </v>
      </c>
      <c r="C18" s="240"/>
      <c r="D18" s="85" t="str">
        <f>ЖН!C14</f>
        <v>В-17-034</v>
      </c>
      <c r="E18" s="84">
        <f>ЖН!H14+ЖН!I14</f>
        <v>16</v>
      </c>
      <c r="F18" s="84">
        <f>ЖН!J14+ЖН!K14</f>
        <v>16</v>
      </c>
      <c r="G18" s="84">
        <f>ЖН!P14+ЖН!Q14+ЖН!R14+ЖН!S14</f>
        <v>30</v>
      </c>
      <c r="H18" s="84"/>
      <c r="I18" s="84"/>
      <c r="J18" s="84">
        <f>ОН!P14+ОН!Q14+ОН!R14+ОН!S14</f>
        <v>0</v>
      </c>
      <c r="K18" s="84">
        <f t="shared" si="0"/>
        <v>30</v>
      </c>
      <c r="L18" s="91"/>
      <c r="M18" s="91"/>
      <c r="N18" s="91"/>
      <c r="O18" s="241"/>
      <c r="P18" s="241"/>
      <c r="Q18" s="241"/>
    </row>
    <row r="19" spans="1:17" s="6" customFormat="1" ht="27.75" customHeight="1" thickBot="1">
      <c r="A19" s="84">
        <v>7</v>
      </c>
      <c r="B19" s="240" t="str">
        <f>ЖН!B15</f>
        <v>Сайдахмедов Соибжон Дилшоджон ўғли </v>
      </c>
      <c r="C19" s="240"/>
      <c r="D19" s="85" t="str">
        <f>ЖН!C15</f>
        <v>В-17-035</v>
      </c>
      <c r="E19" s="84">
        <f>ЖН!H15+ЖН!I15</f>
        <v>16</v>
      </c>
      <c r="F19" s="84">
        <f>ЖН!J15+ЖН!K15</f>
        <v>16</v>
      </c>
      <c r="G19" s="84">
        <f>ЖН!P15+ЖН!Q15+ЖН!R15+ЖН!S15</f>
        <v>32</v>
      </c>
      <c r="H19" s="84"/>
      <c r="I19" s="84"/>
      <c r="J19" s="84">
        <f>ОН!P15+ОН!Q15+ОН!R15+ОН!S15</f>
        <v>0</v>
      </c>
      <c r="K19" s="84">
        <f t="shared" si="0"/>
        <v>32</v>
      </c>
      <c r="L19" s="91"/>
      <c r="M19" s="91"/>
      <c r="N19" s="91"/>
      <c r="O19" s="241"/>
      <c r="P19" s="241"/>
      <c r="Q19" s="241"/>
    </row>
    <row r="20" spans="1:17" s="6" customFormat="1" ht="27.75" customHeight="1" thickBot="1">
      <c r="A20" s="84">
        <v>8</v>
      </c>
      <c r="B20" s="240" t="str">
        <f>ЖН!B16</f>
        <v>Тохиров Шохрух Жанобил ўғли</v>
      </c>
      <c r="C20" s="240"/>
      <c r="D20" s="85" t="str">
        <f>ЖН!C16</f>
        <v>В-17-036</v>
      </c>
      <c r="E20" s="84">
        <f>ЖН!H16+ЖН!I16</f>
        <v>16</v>
      </c>
      <c r="F20" s="84">
        <f>ЖН!J16+ЖН!K16</f>
        <v>16</v>
      </c>
      <c r="G20" s="84">
        <f>ЖН!P16+ЖН!Q16+ЖН!R16+ЖН!S16</f>
        <v>32</v>
      </c>
      <c r="H20" s="84"/>
      <c r="I20" s="84"/>
      <c r="J20" s="84">
        <f>ОН!P16+ОН!Q16+ОН!R16+ОН!S16</f>
        <v>0</v>
      </c>
      <c r="K20" s="84">
        <f t="shared" si="0"/>
        <v>32</v>
      </c>
      <c r="L20" s="91"/>
      <c r="M20" s="91"/>
      <c r="N20" s="91"/>
      <c r="O20" s="241"/>
      <c r="P20" s="241"/>
      <c r="Q20" s="241"/>
    </row>
    <row r="21" spans="1:17" s="6" customFormat="1" ht="27.75" customHeight="1" thickBot="1">
      <c r="A21" s="84">
        <v>9</v>
      </c>
      <c r="B21" s="240" t="str">
        <f>ЖН!B17</f>
        <v>Тошболтаева Юлдуз Абдуқодир қизи</v>
      </c>
      <c r="C21" s="240"/>
      <c r="D21" s="85" t="str">
        <f>ЖН!C17</f>
        <v>В-17-011</v>
      </c>
      <c r="E21" s="84">
        <f>ЖН!H17+ЖН!I17</f>
        <v>15</v>
      </c>
      <c r="F21" s="84">
        <f>ЖН!J17+ЖН!K17</f>
        <v>16</v>
      </c>
      <c r="G21" s="84">
        <f>ЖН!P17+ЖН!Q17+ЖН!R17+ЖН!S17</f>
        <v>31</v>
      </c>
      <c r="H21" s="84"/>
      <c r="I21" s="84"/>
      <c r="J21" s="84">
        <f>ОН!P17+ОН!Q17+ОН!R17+ОН!S17</f>
        <v>0</v>
      </c>
      <c r="K21" s="84">
        <f t="shared" si="0"/>
        <v>31</v>
      </c>
      <c r="L21" s="91"/>
      <c r="M21" s="91"/>
      <c r="N21" s="91"/>
      <c r="O21" s="241"/>
      <c r="P21" s="241"/>
      <c r="Q21" s="241"/>
    </row>
    <row r="22" spans="1:17" s="6" customFormat="1" ht="27.75" customHeight="1" thickBot="1">
      <c r="A22" s="84">
        <v>10</v>
      </c>
      <c r="B22" s="240" t="str">
        <f>ЖН!B18</f>
        <v>Усарова Мафтуна Ибодулла қизи</v>
      </c>
      <c r="C22" s="240"/>
      <c r="D22" s="85" t="str">
        <f>ЖН!C18</f>
        <v>В-17-037</v>
      </c>
      <c r="E22" s="84">
        <f>ЖН!H18+ЖН!I18</f>
        <v>15</v>
      </c>
      <c r="F22" s="84">
        <f>ЖН!J18+ЖН!K18</f>
        <v>15</v>
      </c>
      <c r="G22" s="84">
        <f>ЖН!P18+ЖН!Q18+ЖН!R18+ЖН!S18</f>
        <v>30</v>
      </c>
      <c r="H22" s="84"/>
      <c r="I22" s="84"/>
      <c r="J22" s="84">
        <f>ОН!P18+ОН!Q18+ОН!R18+ОН!S18</f>
        <v>0</v>
      </c>
      <c r="K22" s="84">
        <f t="shared" si="0"/>
        <v>30</v>
      </c>
      <c r="L22" s="91"/>
      <c r="M22" s="91"/>
      <c r="N22" s="91"/>
      <c r="O22" s="241"/>
      <c r="P22" s="241"/>
      <c r="Q22" s="241"/>
    </row>
    <row r="23" spans="1:17" s="6" customFormat="1" ht="27.75" customHeight="1" thickBot="1">
      <c r="A23" s="84">
        <v>11</v>
      </c>
      <c r="B23" s="240" t="str">
        <f>ЖН!B19</f>
        <v>Хабибуллаева Лобар Камалетдинова</v>
      </c>
      <c r="C23" s="240"/>
      <c r="D23" s="85" t="str">
        <f>ЖН!C19</f>
        <v>В-17-038</v>
      </c>
      <c r="E23" s="84">
        <f>ЖН!H19+ЖН!I19</f>
        <v>16</v>
      </c>
      <c r="F23" s="84">
        <f>ЖН!J19+ЖН!K19</f>
        <v>16</v>
      </c>
      <c r="G23" s="84">
        <f>ЖН!P19+ЖН!Q19+ЖН!R19+ЖН!S19</f>
        <v>33</v>
      </c>
      <c r="H23" s="84"/>
      <c r="I23" s="84"/>
      <c r="J23" s="84">
        <f>ОН!P19+ОН!Q19+ОН!R19+ОН!S19</f>
        <v>0</v>
      </c>
      <c r="K23" s="84">
        <f t="shared" si="0"/>
        <v>33</v>
      </c>
      <c r="L23" s="91"/>
      <c r="M23" s="91"/>
      <c r="N23" s="91"/>
      <c r="O23" s="241"/>
      <c r="P23" s="241"/>
      <c r="Q23" s="241"/>
    </row>
    <row r="24" spans="1:17" s="6" customFormat="1" ht="27.75" customHeight="1" thickBot="1">
      <c r="A24" s="84">
        <v>12</v>
      </c>
      <c r="B24" s="240" t="str">
        <f>ЖН!B20</f>
        <v>Хайитқулова Зулайхо Мирзабой қизи</v>
      </c>
      <c r="C24" s="240"/>
      <c r="D24" s="85" t="str">
        <f>ЖН!C20</f>
        <v>В-17-010</v>
      </c>
      <c r="E24" s="84">
        <f>ЖН!H20+ЖН!I20</f>
        <v>16</v>
      </c>
      <c r="F24" s="84">
        <f>ЖН!J20+ЖН!K20</f>
        <v>16</v>
      </c>
      <c r="G24" s="84">
        <f>ЖН!P20+ЖН!Q20+ЖН!R20+ЖН!S20</f>
        <v>32</v>
      </c>
      <c r="H24" s="84"/>
      <c r="I24" s="84"/>
      <c r="J24" s="84">
        <f>ОН!P20+ОН!Q20+ОН!R20+ОН!S20</f>
        <v>0</v>
      </c>
      <c r="K24" s="84">
        <f t="shared" si="0"/>
        <v>32</v>
      </c>
      <c r="L24" s="91"/>
      <c r="M24" s="91"/>
      <c r="N24" s="91"/>
      <c r="O24" s="241"/>
      <c r="P24" s="241"/>
      <c r="Q24" s="241"/>
    </row>
    <row r="25" spans="1:17" s="6" customFormat="1" ht="27.75" customHeight="1" thickBot="1">
      <c r="A25" s="84">
        <v>13</v>
      </c>
      <c r="B25" s="240" t="str">
        <f>ЖН!B21</f>
        <v>Хонимқулов Учқун Бахриддин ўғли</v>
      </c>
      <c r="C25" s="240"/>
      <c r="D25" s="85" t="str">
        <f>ЖН!C21</f>
        <v>В-17-009</v>
      </c>
      <c r="E25" s="84">
        <f>ЖН!H21+ЖН!I21</f>
        <v>16</v>
      </c>
      <c r="F25" s="84">
        <f>ЖН!J21+ЖН!K21</f>
        <v>16</v>
      </c>
      <c r="G25" s="84">
        <f>ЖН!P21+ЖН!Q21+ЖН!R21+ЖН!S21</f>
        <v>32</v>
      </c>
      <c r="H25" s="84"/>
      <c r="I25" s="84"/>
      <c r="J25" s="84">
        <f>ОН!P21+ОН!Q21+ОН!R21+ОН!S21</f>
        <v>0</v>
      </c>
      <c r="K25" s="84">
        <f t="shared" si="0"/>
        <v>32</v>
      </c>
      <c r="L25" s="91"/>
      <c r="M25" s="91"/>
      <c r="N25" s="91"/>
      <c r="O25" s="241"/>
      <c r="P25" s="241"/>
      <c r="Q25" s="241"/>
    </row>
    <row r="26" spans="1:17" ht="49.5" customHeight="1" thickBot="1">
      <c r="A26" s="242" t="s">
        <v>14</v>
      </c>
      <c r="B26" s="242"/>
      <c r="C26" s="242"/>
      <c r="D26" s="92"/>
      <c r="E26" s="88"/>
      <c r="F26" s="89"/>
      <c r="G26" s="89"/>
      <c r="H26" s="89"/>
      <c r="I26" s="88"/>
      <c r="J26" s="88"/>
      <c r="K26" s="90"/>
      <c r="L26" s="90"/>
      <c r="M26" s="88"/>
      <c r="N26" s="88"/>
      <c r="O26" s="241"/>
      <c r="P26" s="241"/>
      <c r="Q26" s="241"/>
    </row>
    <row r="27" spans="1:3" ht="39.75" customHeight="1">
      <c r="A27" s="243"/>
      <c r="B27" s="243"/>
      <c r="C27" s="243"/>
    </row>
    <row r="28" spans="1:17" ht="18">
      <c r="A28" s="18"/>
      <c r="B28" s="18"/>
      <c r="C28" s="19" t="s">
        <v>15</v>
      </c>
      <c r="D28" s="48">
        <v>13</v>
      </c>
      <c r="E28" s="50"/>
      <c r="F28" s="50"/>
      <c r="G28" s="21" t="s">
        <v>53</v>
      </c>
      <c r="H28" s="21"/>
      <c r="I28" s="21"/>
      <c r="J28" s="21"/>
      <c r="K28" s="15"/>
      <c r="L28" s="15"/>
      <c r="M28" s="15"/>
      <c r="N28" s="22"/>
      <c r="O28" s="15"/>
      <c r="P28" s="15"/>
      <c r="Q28" s="15"/>
    </row>
    <row r="29" spans="1:17" ht="18">
      <c r="A29" s="18"/>
      <c r="B29" s="18"/>
      <c r="C29" s="19"/>
      <c r="D29" s="51"/>
      <c r="E29" s="21"/>
      <c r="F29" s="21"/>
      <c r="G29" s="21"/>
      <c r="H29" s="21"/>
      <c r="I29" s="15"/>
      <c r="J29" s="15"/>
      <c r="K29" s="21"/>
      <c r="L29" s="21"/>
      <c r="M29" s="15"/>
      <c r="N29" s="22"/>
      <c r="O29" s="15"/>
      <c r="P29" s="15"/>
      <c r="Q29" s="15"/>
    </row>
    <row r="30" spans="1:17" ht="30.75" customHeight="1">
      <c r="A30" s="15"/>
      <c r="B30" s="15"/>
      <c r="C30" s="22"/>
      <c r="D30" s="244" t="s">
        <v>16</v>
      </c>
      <c r="E30" s="244"/>
      <c r="F30" s="244"/>
      <c r="G30" s="244"/>
      <c r="H30" s="21"/>
      <c r="I30" s="20"/>
      <c r="J30" s="20"/>
      <c r="K30" s="245" t="s">
        <v>17</v>
      </c>
      <c r="L30" s="245"/>
      <c r="M30" s="20"/>
      <c r="N30" s="20"/>
      <c r="O30" s="15"/>
      <c r="P30" s="15"/>
      <c r="Q30" s="15"/>
    </row>
    <row r="31" spans="1:17" ht="18">
      <c r="A31" s="233"/>
      <c r="B31" s="233"/>
      <c r="C31" s="23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">
      <c r="A32" s="22" t="s">
        <v>52</v>
      </c>
      <c r="B32" s="22"/>
      <c r="C32" s="22"/>
      <c r="D32" s="234" t="s">
        <v>101</v>
      </c>
      <c r="E32" s="234"/>
      <c r="F32" s="234"/>
      <c r="G32" s="234"/>
      <c r="H32" s="50"/>
      <c r="I32" s="50"/>
      <c r="J32" s="50"/>
      <c r="K32" s="21" t="s">
        <v>18</v>
      </c>
      <c r="L32" s="21"/>
      <c r="M32" s="234" t="s">
        <v>117</v>
      </c>
      <c r="N32" s="234"/>
      <c r="O32" s="234"/>
      <c r="P32" s="234"/>
      <c r="Q32" s="234"/>
    </row>
    <row r="33" spans="1:17" ht="18">
      <c r="A33" s="237" t="s">
        <v>19</v>
      </c>
      <c r="B33" s="237"/>
      <c r="C33" s="23" t="s">
        <v>1</v>
      </c>
      <c r="D33" s="238" t="s">
        <v>20</v>
      </c>
      <c r="E33" s="238"/>
      <c r="F33" s="238"/>
      <c r="G33" s="238"/>
      <c r="H33" s="50"/>
      <c r="I33" s="24"/>
      <c r="J33" s="24"/>
      <c r="K33" s="15"/>
      <c r="L33" s="15"/>
      <c r="M33" s="238" t="s">
        <v>21</v>
      </c>
      <c r="N33" s="238"/>
      <c r="O33" s="239" t="s">
        <v>20</v>
      </c>
      <c r="P33" s="239"/>
      <c r="Q33" s="239"/>
    </row>
  </sheetData>
  <sheetProtection/>
  <mergeCells count="60">
    <mergeCell ref="G8:J8"/>
    <mergeCell ref="N8:P8"/>
    <mergeCell ref="A26:C26"/>
    <mergeCell ref="A27:C27"/>
    <mergeCell ref="D30:G30"/>
    <mergeCell ref="O23:Q23"/>
    <mergeCell ref="O24:Q24"/>
    <mergeCell ref="O25:Q25"/>
    <mergeCell ref="O26:Q26"/>
    <mergeCell ref="B23:C23"/>
    <mergeCell ref="D32:G32"/>
    <mergeCell ref="M32:Q32"/>
    <mergeCell ref="O33:Q33"/>
    <mergeCell ref="B25:C25"/>
    <mergeCell ref="K30:L30"/>
    <mergeCell ref="A31:C31"/>
    <mergeCell ref="A33:B33"/>
    <mergeCell ref="D33:G33"/>
    <mergeCell ref="M33:N33"/>
    <mergeCell ref="B24:C24"/>
    <mergeCell ref="B21:C21"/>
    <mergeCell ref="B22:C22"/>
    <mergeCell ref="O21:Q21"/>
    <mergeCell ref="O22:Q22"/>
    <mergeCell ref="B20:C20"/>
    <mergeCell ref="O20:Q20"/>
    <mergeCell ref="B17:C17"/>
    <mergeCell ref="B18:C18"/>
    <mergeCell ref="B19:C19"/>
    <mergeCell ref="O17:Q17"/>
    <mergeCell ref="O18:Q18"/>
    <mergeCell ref="O19:Q19"/>
    <mergeCell ref="B16:C16"/>
    <mergeCell ref="B13:C13"/>
    <mergeCell ref="B14:C14"/>
    <mergeCell ref="B15:C15"/>
    <mergeCell ref="O13:Q13"/>
    <mergeCell ref="O14:Q14"/>
    <mergeCell ref="O15:Q15"/>
    <mergeCell ref="O16:Q16"/>
    <mergeCell ref="N11:N12"/>
    <mergeCell ref="C9:F9"/>
    <mergeCell ref="E7:F7"/>
    <mergeCell ref="H7:I7"/>
    <mergeCell ref="H9:K9"/>
    <mergeCell ref="A11:A12"/>
    <mergeCell ref="B11:C12"/>
    <mergeCell ref="D11:D12"/>
    <mergeCell ref="E11:K11"/>
    <mergeCell ref="L11:L12"/>
    <mergeCell ref="O1:Q1"/>
    <mergeCell ref="A2:Q2"/>
    <mergeCell ref="A3:Q3"/>
    <mergeCell ref="A6:Q6"/>
    <mergeCell ref="P9:Q9"/>
    <mergeCell ref="M11:M12"/>
    <mergeCell ref="O11:Q12"/>
    <mergeCell ref="A4:I4"/>
    <mergeCell ref="A5:H5"/>
    <mergeCell ref="A8:B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3"/>
  <sheetViews>
    <sheetView view="pageLayout" zoomScaleSheetLayoutView="100" workbookViewId="0" topLeftCell="A1">
      <selection activeCell="M32" sqref="M32:Q32"/>
    </sheetView>
  </sheetViews>
  <sheetFormatPr defaultColWidth="9.140625" defaultRowHeight="12.75"/>
  <cols>
    <col min="1" max="2" width="4.57421875" style="5" customWidth="1"/>
    <col min="3" max="3" width="38.7109375" style="5" customWidth="1"/>
    <col min="4" max="4" width="14.140625" style="53" customWidth="1"/>
    <col min="5" max="6" width="4.7109375" style="5" hidden="1" customWidth="1"/>
    <col min="7" max="7" width="11.140625" style="5" customWidth="1"/>
    <col min="8" max="8" width="4.7109375" style="5" hidden="1" customWidth="1"/>
    <col min="9" max="9" width="4.28125" style="5" hidden="1" customWidth="1"/>
    <col min="10" max="10" width="10.7109375" style="5" customWidth="1"/>
    <col min="11" max="11" width="9.7109375" style="5" customWidth="1"/>
    <col min="12" max="12" width="11.57421875" style="5" customWidth="1"/>
    <col min="13" max="13" width="10.57421875" style="5" customWidth="1"/>
    <col min="14" max="14" width="9.7109375" style="5" customWidth="1"/>
    <col min="15" max="15" width="5.140625" style="5" customWidth="1"/>
    <col min="16" max="16" width="4.421875" style="5" customWidth="1"/>
    <col min="17" max="17" width="7.140625" style="0" customWidth="1"/>
  </cols>
  <sheetData>
    <row r="1" spans="1:17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73" t="s">
        <v>98</v>
      </c>
      <c r="P1" s="273"/>
      <c r="Q1" s="273"/>
    </row>
    <row r="2" spans="1:17" ht="15.75" customHeight="1">
      <c r="A2" s="274" t="s">
        <v>125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7" ht="34.5" customHeight="1">
      <c r="A3" s="275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17" ht="15.75" customHeight="1">
      <c r="A4" s="276" t="s">
        <v>30</v>
      </c>
      <c r="B4" s="276"/>
      <c r="C4" s="276"/>
      <c r="D4" s="276"/>
      <c r="E4" s="276"/>
      <c r="F4" s="276"/>
      <c r="G4" s="276"/>
      <c r="H4" s="276"/>
      <c r="I4" s="276"/>
      <c r="J4" s="16" t="s">
        <v>22</v>
      </c>
      <c r="K4" s="27">
        <v>17</v>
      </c>
      <c r="L4" s="27"/>
      <c r="M4" s="54"/>
      <c r="N4" s="54"/>
      <c r="O4" s="54"/>
      <c r="P4" s="54"/>
      <c r="Q4" s="54"/>
    </row>
    <row r="5" spans="1:17" ht="15.75" customHeight="1">
      <c r="A5" s="276" t="s">
        <v>102</v>
      </c>
      <c r="B5" s="276"/>
      <c r="C5" s="276"/>
      <c r="D5" s="276"/>
      <c r="E5" s="276"/>
      <c r="F5" s="276"/>
      <c r="G5" s="276"/>
      <c r="H5" s="276"/>
      <c r="I5" s="55"/>
      <c r="J5" s="55" t="s">
        <v>95</v>
      </c>
      <c r="K5" s="56" t="s">
        <v>24</v>
      </c>
      <c r="N5" s="56"/>
      <c r="O5" s="56"/>
      <c r="P5" s="56"/>
      <c r="Q5" s="56"/>
    </row>
    <row r="6" spans="1:17" ht="15.75" customHeight="1">
      <c r="A6" s="274" t="str">
        <f>1!$A$6</f>
        <v>Сув хўжалигини ташкил этиш ва бошқариш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1:17" ht="15.75" customHeight="1">
      <c r="A7" s="16"/>
      <c r="B7" s="16"/>
      <c r="C7" s="57">
        <v>1</v>
      </c>
      <c r="D7" s="58" t="s">
        <v>6</v>
      </c>
      <c r="E7" s="267"/>
      <c r="F7" s="267"/>
      <c r="G7" s="26">
        <v>3</v>
      </c>
      <c r="H7" s="267"/>
      <c r="I7" s="267"/>
      <c r="J7" s="58" t="s">
        <v>23</v>
      </c>
      <c r="K7" s="26">
        <v>2</v>
      </c>
      <c r="L7" s="59" t="s">
        <v>7</v>
      </c>
      <c r="M7" s="59"/>
      <c r="N7" s="59"/>
      <c r="O7" s="59"/>
      <c r="P7" s="59"/>
      <c r="Q7" s="59"/>
    </row>
    <row r="8" spans="1:17" ht="15.75" customHeight="1">
      <c r="A8" s="268" t="s">
        <v>31</v>
      </c>
      <c r="B8" s="268"/>
      <c r="C8" s="60" t="s">
        <v>90</v>
      </c>
      <c r="D8" s="61"/>
      <c r="E8" s="61"/>
      <c r="F8" s="61"/>
      <c r="G8" s="269" t="s">
        <v>91</v>
      </c>
      <c r="H8" s="269" t="s">
        <v>91</v>
      </c>
      <c r="I8" s="269" t="s">
        <v>91</v>
      </c>
      <c r="J8" s="269" t="s">
        <v>91</v>
      </c>
      <c r="K8" s="64"/>
      <c r="L8" s="47" t="s">
        <v>36</v>
      </c>
      <c r="M8" s="47"/>
      <c r="N8" s="350"/>
      <c r="O8" s="350"/>
      <c r="P8" s="350"/>
      <c r="Q8" s="64"/>
    </row>
    <row r="9" spans="1:17" ht="18.75" customHeight="1">
      <c r="A9" s="17" t="s">
        <v>25</v>
      </c>
      <c r="B9" s="17"/>
      <c r="C9" s="271" t="s">
        <v>26</v>
      </c>
      <c r="D9" s="271"/>
      <c r="E9" s="271"/>
      <c r="F9" s="271"/>
      <c r="G9" s="28">
        <v>84</v>
      </c>
      <c r="H9" s="272" t="s">
        <v>34</v>
      </c>
      <c r="I9" s="272"/>
      <c r="J9" s="272"/>
      <c r="K9" s="272"/>
      <c r="L9" s="28">
        <v>14</v>
      </c>
      <c r="M9" s="351" t="s">
        <v>103</v>
      </c>
      <c r="N9" s="351"/>
      <c r="O9" s="49"/>
      <c r="P9" s="251"/>
      <c r="Q9" s="251"/>
    </row>
    <row r="10" spans="1:16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7" ht="12.75" customHeight="1" thickBot="1">
      <c r="A11" s="252" t="s">
        <v>0</v>
      </c>
      <c r="B11" s="254" t="s">
        <v>32</v>
      </c>
      <c r="C11" s="255"/>
      <c r="D11" s="258" t="s">
        <v>8</v>
      </c>
      <c r="E11" s="260" t="s">
        <v>9</v>
      </c>
      <c r="F11" s="261"/>
      <c r="G11" s="261"/>
      <c r="H11" s="261"/>
      <c r="I11" s="261"/>
      <c r="J11" s="261"/>
      <c r="K11" s="262"/>
      <c r="L11" s="263" t="s">
        <v>10</v>
      </c>
      <c r="M11" s="263" t="s">
        <v>11</v>
      </c>
      <c r="N11" s="263" t="s">
        <v>12</v>
      </c>
      <c r="O11" s="254" t="s">
        <v>13</v>
      </c>
      <c r="P11" s="265"/>
      <c r="Q11" s="255"/>
    </row>
    <row r="12" spans="1:17" ht="72.75" customHeight="1" thickBot="1">
      <c r="A12" s="253"/>
      <c r="B12" s="256"/>
      <c r="C12" s="257"/>
      <c r="D12" s="259"/>
      <c r="E12" s="83" t="s">
        <v>47</v>
      </c>
      <c r="F12" s="83" t="s">
        <v>3</v>
      </c>
      <c r="G12" s="83" t="s">
        <v>48</v>
      </c>
      <c r="H12" s="83" t="s">
        <v>28</v>
      </c>
      <c r="I12" s="83" t="s">
        <v>49</v>
      </c>
      <c r="J12" s="83" t="s">
        <v>50</v>
      </c>
      <c r="K12" s="83" t="s">
        <v>51</v>
      </c>
      <c r="L12" s="264"/>
      <c r="M12" s="264"/>
      <c r="N12" s="264"/>
      <c r="O12" s="256"/>
      <c r="P12" s="266"/>
      <c r="Q12" s="257"/>
    </row>
    <row r="13" spans="1:17" s="6" customFormat="1" ht="27.75" customHeight="1" thickBot="1">
      <c r="A13" s="84">
        <v>1</v>
      </c>
      <c r="B13" s="246" t="str">
        <f>ЖН!B10</f>
        <v>Ғуломов Мирғиёс Миразиз ўғли</v>
      </c>
      <c r="C13" s="247"/>
      <c r="D13" s="85" t="str">
        <f>ЖН!C10</f>
        <v>В-17-029</v>
      </c>
      <c r="E13" s="84">
        <f>ЖН!H9+ЖН!I9</f>
        <v>16</v>
      </c>
      <c r="F13" s="84">
        <f>ЖН!J9+ЖН!K9</f>
        <v>16</v>
      </c>
      <c r="G13" s="84">
        <f>ЖН!AF9+ЖН!AG9+ЖН!AH9+ЖН!AI9</f>
        <v>31</v>
      </c>
      <c r="H13" s="84"/>
      <c r="I13" s="84"/>
      <c r="J13" s="84">
        <f>ЖН!AF9+ЖН!AG9+ЖН!AH9+ЖН!AI9</f>
        <v>31</v>
      </c>
      <c r="K13" s="84">
        <v>58</v>
      </c>
      <c r="L13" s="91"/>
      <c r="M13" s="91"/>
      <c r="N13" s="91"/>
      <c r="O13" s="248"/>
      <c r="P13" s="249"/>
      <c r="Q13" s="250"/>
    </row>
    <row r="14" spans="1:17" s="6" customFormat="1" ht="27.75" customHeight="1" thickBot="1">
      <c r="A14" s="84">
        <v>2</v>
      </c>
      <c r="B14" s="246" t="str">
        <f>ЖН!B11</f>
        <v>Каримов Абдуллохон Хайрулло ўғли</v>
      </c>
      <c r="C14" s="247"/>
      <c r="D14" s="85" t="str">
        <f>ЖН!C11</f>
        <v>В-17-030</v>
      </c>
      <c r="E14" s="84">
        <f>ЖН!H10+ЖН!I10</f>
        <v>16</v>
      </c>
      <c r="F14" s="84">
        <f>ЖН!J10+ЖН!K10</f>
        <v>16</v>
      </c>
      <c r="G14" s="84">
        <f>ЖН!AF10+ЖН!AG10+ЖН!AH10+ЖН!AI10</f>
        <v>31</v>
      </c>
      <c r="H14" s="84"/>
      <c r="I14" s="84"/>
      <c r="J14" s="84">
        <f>ОН!AF10+ОН!AG10+ОН!AH10+ОН!AI10</f>
        <v>0</v>
      </c>
      <c r="K14" s="84">
        <v>59</v>
      </c>
      <c r="L14" s="91"/>
      <c r="M14" s="91"/>
      <c r="N14" s="91"/>
      <c r="O14" s="248"/>
      <c r="P14" s="249"/>
      <c r="Q14" s="250"/>
    </row>
    <row r="15" spans="1:17" s="6" customFormat="1" ht="27.75" customHeight="1" thickBot="1">
      <c r="A15" s="84">
        <v>3</v>
      </c>
      <c r="B15" s="246" t="str">
        <f>ЖН!B12</f>
        <v>Махмудова Наргиза Давлат қизи</v>
      </c>
      <c r="C15" s="247"/>
      <c r="D15" s="85" t="str">
        <f>ЖН!C12</f>
        <v>В-17-031</v>
      </c>
      <c r="E15" s="84">
        <f>ЖН!H11+ЖН!I11</f>
        <v>16</v>
      </c>
      <c r="F15" s="84">
        <f>ЖН!J11+ЖН!K11</f>
        <v>16</v>
      </c>
      <c r="G15" s="84">
        <f>ЖН!AF11+ЖН!AG11+ЖН!AH11+ЖН!AI11</f>
        <v>31</v>
      </c>
      <c r="H15" s="84"/>
      <c r="I15" s="84"/>
      <c r="J15" s="84">
        <f>ОН!AF11+ОН!AG11+ОН!AH11+ОН!AI11</f>
        <v>0</v>
      </c>
      <c r="K15" s="84">
        <v>64</v>
      </c>
      <c r="L15" s="91"/>
      <c r="M15" s="91"/>
      <c r="N15" s="91"/>
      <c r="O15" s="248"/>
      <c r="P15" s="249"/>
      <c r="Q15" s="250"/>
    </row>
    <row r="16" spans="1:17" s="6" customFormat="1" ht="27.75" customHeight="1" thickBot="1">
      <c r="A16" s="84">
        <v>4</v>
      </c>
      <c r="B16" s="246" t="str">
        <f>'[1]ЖН'!B14</f>
        <v>Нарзуллаева Диёрахон Рахматулла қизи</v>
      </c>
      <c r="C16" s="247"/>
      <c r="D16" s="85" t="str">
        <f>'[1]ЖН'!C14</f>
        <v>В-17-036</v>
      </c>
      <c r="E16" s="84">
        <f>ЖН!H12+ЖН!I12</f>
        <v>17</v>
      </c>
      <c r="F16" s="84">
        <f>ЖН!J12+ЖН!K12</f>
        <v>17</v>
      </c>
      <c r="G16" s="84">
        <f>ЖН!AF12+ЖН!AG12+ЖН!AH12+ЖН!AI12</f>
        <v>33</v>
      </c>
      <c r="H16" s="84"/>
      <c r="I16" s="84"/>
      <c r="J16" s="84">
        <f>ОН!AF12+ОН!AG12+ОН!AH12+ОН!AI12</f>
        <v>0</v>
      </c>
      <c r="K16" s="84">
        <v>61</v>
      </c>
      <c r="L16" s="91"/>
      <c r="M16" s="91"/>
      <c r="N16" s="91"/>
      <c r="O16" s="248"/>
      <c r="P16" s="249"/>
      <c r="Q16" s="250"/>
    </row>
    <row r="17" spans="1:17" s="6" customFormat="1" ht="27.75" customHeight="1" thickBot="1">
      <c r="A17" s="84">
        <v>5</v>
      </c>
      <c r="B17" s="246" t="str">
        <f>ЖН!B13</f>
        <v>Нуралиев Самандар Рустам ўғли</v>
      </c>
      <c r="C17" s="247"/>
      <c r="D17" s="85" t="str">
        <f>ЖН!C13</f>
        <v>В-17-033</v>
      </c>
      <c r="E17" s="84">
        <f>ЖН!H13+ЖН!I13</f>
        <v>16</v>
      </c>
      <c r="F17" s="84">
        <f>ЖН!J13+ЖН!K13</f>
        <v>16</v>
      </c>
      <c r="G17" s="84">
        <f>ЖН!AF13+ЖН!AG13+ЖН!AH13+ЖН!AI13</f>
        <v>32</v>
      </c>
      <c r="H17" s="84"/>
      <c r="I17" s="84"/>
      <c r="J17" s="84">
        <f>ОН!AF13+ОН!AG13+ОН!AH13+ОН!AI13</f>
        <v>0</v>
      </c>
      <c r="K17" s="84">
        <v>63</v>
      </c>
      <c r="L17" s="91"/>
      <c r="M17" s="91"/>
      <c r="N17" s="91"/>
      <c r="O17" s="248"/>
      <c r="P17" s="249"/>
      <c r="Q17" s="250"/>
    </row>
    <row r="18" spans="1:17" s="6" customFormat="1" ht="27.75" customHeight="1" thickBot="1">
      <c r="A18" s="84">
        <v>6</v>
      </c>
      <c r="B18" s="240" t="str">
        <f>ЖН!B14</f>
        <v>Рўзиева Шакина Рустам қизи </v>
      </c>
      <c r="C18" s="240"/>
      <c r="D18" s="85" t="str">
        <f>ЖН!C14</f>
        <v>В-17-034</v>
      </c>
      <c r="E18" s="84">
        <f>ЖН!H14+ЖН!I14</f>
        <v>16</v>
      </c>
      <c r="F18" s="84">
        <f>ЖН!J14+ЖН!K14</f>
        <v>16</v>
      </c>
      <c r="G18" s="84">
        <f>ЖН!AF14+ЖН!AG14+ЖН!AH14+ЖН!AI14</f>
        <v>32</v>
      </c>
      <c r="H18" s="84"/>
      <c r="I18" s="84"/>
      <c r="J18" s="84">
        <f>ОН!AF14+ОН!AG14+ОН!AH14+ОН!AI14</f>
        <v>0</v>
      </c>
      <c r="K18" s="84">
        <v>64</v>
      </c>
      <c r="L18" s="91"/>
      <c r="M18" s="91"/>
      <c r="N18" s="91"/>
      <c r="O18" s="241"/>
      <c r="P18" s="241"/>
      <c r="Q18" s="241"/>
    </row>
    <row r="19" spans="1:17" s="6" customFormat="1" ht="27.75" customHeight="1" thickBot="1">
      <c r="A19" s="84">
        <v>7</v>
      </c>
      <c r="B19" s="240" t="str">
        <f>ЖН!B15</f>
        <v>Сайдахмедов Соибжон Дилшоджон ўғли </v>
      </c>
      <c r="C19" s="240"/>
      <c r="D19" s="85" t="str">
        <f>ЖН!C15</f>
        <v>В-17-035</v>
      </c>
      <c r="E19" s="84">
        <f>ЖН!H15+ЖН!I15</f>
        <v>16</v>
      </c>
      <c r="F19" s="84">
        <f>ЖН!J15+ЖН!K15</f>
        <v>16</v>
      </c>
      <c r="G19" s="84">
        <f>ЖН!AF15+ЖН!AG15+ЖН!AH15+ЖН!AI15</f>
        <v>31</v>
      </c>
      <c r="H19" s="84"/>
      <c r="I19" s="84"/>
      <c r="J19" s="84">
        <f>ОН!AF15+ОН!AG15+ОН!AH15+ОН!AI15</f>
        <v>0</v>
      </c>
      <c r="K19" s="84">
        <v>63</v>
      </c>
      <c r="L19" s="91"/>
      <c r="M19" s="91"/>
      <c r="N19" s="91"/>
      <c r="O19" s="241"/>
      <c r="P19" s="241"/>
      <c r="Q19" s="241"/>
    </row>
    <row r="20" spans="1:17" s="6" customFormat="1" ht="27.75" customHeight="1" thickBot="1">
      <c r="A20" s="84">
        <v>8</v>
      </c>
      <c r="B20" s="240" t="str">
        <f>ЖН!B16</f>
        <v>Тохиров Шохрух Жанобил ўғли</v>
      </c>
      <c r="C20" s="240"/>
      <c r="D20" s="85" t="str">
        <f>ЖН!C16</f>
        <v>В-17-036</v>
      </c>
      <c r="E20" s="84">
        <f>ЖН!H16+ЖН!I16</f>
        <v>16</v>
      </c>
      <c r="F20" s="84">
        <f>ЖН!J16+ЖН!K16</f>
        <v>16</v>
      </c>
      <c r="G20" s="84">
        <f>ЖН!AF16+ЖН!AG16+ЖН!AH16+ЖН!AI16</f>
        <v>31</v>
      </c>
      <c r="H20" s="84"/>
      <c r="I20" s="84"/>
      <c r="J20" s="84">
        <f>ОН!AF16+ОН!AG16+ОН!AH16+ОН!AI16</f>
        <v>0</v>
      </c>
      <c r="K20" s="84">
        <v>60</v>
      </c>
      <c r="L20" s="91"/>
      <c r="M20" s="91"/>
      <c r="N20" s="91"/>
      <c r="O20" s="241"/>
      <c r="P20" s="241"/>
      <c r="Q20" s="241"/>
    </row>
    <row r="21" spans="1:17" s="6" customFormat="1" ht="27.75" customHeight="1" thickBot="1">
      <c r="A21" s="84">
        <v>9</v>
      </c>
      <c r="B21" s="240" t="str">
        <f>ЖН!B17</f>
        <v>Тошболтаева Юлдуз Абдуқодир қизи</v>
      </c>
      <c r="C21" s="240"/>
      <c r="D21" s="85" t="str">
        <f>ЖН!C17</f>
        <v>В-17-011</v>
      </c>
      <c r="E21" s="84">
        <f>ЖН!H17+ЖН!I17</f>
        <v>15</v>
      </c>
      <c r="F21" s="84">
        <f>ЖН!J17+ЖН!K17</f>
        <v>16</v>
      </c>
      <c r="G21" s="84">
        <f>ЖН!AF17+ЖН!AG17+ЖН!AH17+ЖН!AI17</f>
        <v>31</v>
      </c>
      <c r="H21" s="84"/>
      <c r="I21" s="84"/>
      <c r="J21" s="84">
        <f>ОН!AF17+ОН!AG17+ОН!AH17+ОН!AI17</f>
        <v>0</v>
      </c>
      <c r="K21" s="84">
        <v>61</v>
      </c>
      <c r="L21" s="91"/>
      <c r="M21" s="91"/>
      <c r="N21" s="91"/>
      <c r="O21" s="241"/>
      <c r="P21" s="241"/>
      <c r="Q21" s="241"/>
    </row>
    <row r="22" spans="1:17" s="6" customFormat="1" ht="27.75" customHeight="1" thickBot="1">
      <c r="A22" s="84">
        <v>10</v>
      </c>
      <c r="B22" s="240" t="str">
        <f>ЖН!B18</f>
        <v>Усарова Мафтуна Ибодулла қизи</v>
      </c>
      <c r="C22" s="240"/>
      <c r="D22" s="85" t="str">
        <f>ЖН!C18</f>
        <v>В-17-037</v>
      </c>
      <c r="E22" s="84">
        <f>ЖН!H18+ЖН!I18</f>
        <v>15</v>
      </c>
      <c r="F22" s="84">
        <f>ЖН!J18+ЖН!K18</f>
        <v>15</v>
      </c>
      <c r="G22" s="84">
        <f>ЖН!AF18+ЖН!AG18+ЖН!AH18+ЖН!AI18</f>
        <v>31</v>
      </c>
      <c r="H22" s="84"/>
      <c r="I22" s="84"/>
      <c r="J22" s="84">
        <f>ОН!AF18+ОН!AG18+ОН!AH18+ОН!AI18</f>
        <v>0</v>
      </c>
      <c r="K22" s="84">
        <v>62</v>
      </c>
      <c r="L22" s="91"/>
      <c r="M22" s="91"/>
      <c r="N22" s="91"/>
      <c r="O22" s="241"/>
      <c r="P22" s="241"/>
      <c r="Q22" s="241"/>
    </row>
    <row r="23" spans="1:17" s="6" customFormat="1" ht="27.75" customHeight="1" thickBot="1">
      <c r="A23" s="84">
        <v>11</v>
      </c>
      <c r="B23" s="240" t="str">
        <f>ЖН!B19</f>
        <v>Хабибуллаева Лобар Камалетдинова</v>
      </c>
      <c r="C23" s="240"/>
      <c r="D23" s="85" t="str">
        <f>ЖН!C19</f>
        <v>В-17-038</v>
      </c>
      <c r="E23" s="84">
        <f>ЖН!H19+ЖН!I19</f>
        <v>16</v>
      </c>
      <c r="F23" s="84">
        <f>ЖН!J19+ЖН!K19</f>
        <v>16</v>
      </c>
      <c r="G23" s="84">
        <f>ЖН!AF19+ЖН!AG19+ЖН!AH19+ЖН!AI19</f>
        <v>33</v>
      </c>
      <c r="H23" s="84"/>
      <c r="I23" s="84"/>
      <c r="J23" s="84">
        <f>ОН!AF19+ОН!AG19+ОН!AH19+ОН!AI19</f>
        <v>0</v>
      </c>
      <c r="K23" s="84">
        <v>64</v>
      </c>
      <c r="L23" s="91"/>
      <c r="M23" s="91"/>
      <c r="N23" s="91"/>
      <c r="O23" s="241"/>
      <c r="P23" s="241"/>
      <c r="Q23" s="241"/>
    </row>
    <row r="24" spans="1:17" s="6" customFormat="1" ht="27.75" customHeight="1" thickBot="1">
      <c r="A24" s="84">
        <v>12</v>
      </c>
      <c r="B24" s="240" t="str">
        <f>ЖН!B20</f>
        <v>Хайитқулова Зулайхо Мирзабой қизи</v>
      </c>
      <c r="C24" s="240"/>
      <c r="D24" s="85" t="str">
        <f>ЖН!C20</f>
        <v>В-17-010</v>
      </c>
      <c r="E24" s="84">
        <f>ЖН!H20+ЖН!I20</f>
        <v>16</v>
      </c>
      <c r="F24" s="84">
        <f>ЖН!J20+ЖН!K20</f>
        <v>16</v>
      </c>
      <c r="G24" s="84">
        <f>ЖН!AF20+ЖН!AG20+ЖН!AH20+ЖН!AI20</f>
        <v>31</v>
      </c>
      <c r="H24" s="84"/>
      <c r="I24" s="84"/>
      <c r="J24" s="84">
        <f>ОН!AF20+ОН!AG20+ОН!AH20+ОН!AI20</f>
        <v>0</v>
      </c>
      <c r="K24" s="84">
        <v>62</v>
      </c>
      <c r="L24" s="91"/>
      <c r="M24" s="91"/>
      <c r="N24" s="91"/>
      <c r="O24" s="241"/>
      <c r="P24" s="241"/>
      <c r="Q24" s="241"/>
    </row>
    <row r="25" spans="1:17" s="6" customFormat="1" ht="27.75" customHeight="1" thickBot="1">
      <c r="A25" s="84">
        <v>13</v>
      </c>
      <c r="B25" s="240" t="str">
        <f>ЖН!B21</f>
        <v>Хонимқулов Учқун Бахриддин ўғли</v>
      </c>
      <c r="C25" s="240"/>
      <c r="D25" s="85" t="str">
        <f>ЖН!C21</f>
        <v>В-17-009</v>
      </c>
      <c r="E25" s="84">
        <f>ЖН!H21+ЖН!I21</f>
        <v>16</v>
      </c>
      <c r="F25" s="84">
        <f>ЖН!J21+ЖН!K21</f>
        <v>16</v>
      </c>
      <c r="G25" s="84">
        <f>ЖН!AF21+ЖН!AG21+ЖН!AH21+ЖН!AI21</f>
        <v>32</v>
      </c>
      <c r="H25" s="84"/>
      <c r="I25" s="84"/>
      <c r="J25" s="84">
        <f>ОН!AF21+ОН!AG21+ОН!AH21+ОН!AI21</f>
        <v>0</v>
      </c>
      <c r="K25" s="84">
        <v>62</v>
      </c>
      <c r="L25" s="91"/>
      <c r="M25" s="91"/>
      <c r="N25" s="91"/>
      <c r="O25" s="241"/>
      <c r="P25" s="241"/>
      <c r="Q25" s="241"/>
    </row>
    <row r="26" spans="1:17" ht="49.5" customHeight="1" thickBot="1">
      <c r="A26" s="242" t="s">
        <v>14</v>
      </c>
      <c r="B26" s="242"/>
      <c r="C26" s="242"/>
      <c r="D26" s="92"/>
      <c r="E26" s="88"/>
      <c r="F26" s="89"/>
      <c r="G26" s="89"/>
      <c r="H26" s="89"/>
      <c r="I26" s="88"/>
      <c r="J26" s="84"/>
      <c r="K26" s="84"/>
      <c r="L26" s="90"/>
      <c r="M26" s="88"/>
      <c r="N26" s="88"/>
      <c r="O26" s="241"/>
      <c r="P26" s="241"/>
      <c r="Q26" s="241"/>
    </row>
    <row r="27" spans="1:3" ht="39.75" customHeight="1">
      <c r="A27" s="243"/>
      <c r="B27" s="243"/>
      <c r="C27" s="243"/>
    </row>
    <row r="28" spans="1:17" ht="18">
      <c r="A28" s="18"/>
      <c r="B28" s="18"/>
      <c r="C28" s="19" t="s">
        <v>15</v>
      </c>
      <c r="D28" s="48">
        <v>13</v>
      </c>
      <c r="E28" s="50"/>
      <c r="F28" s="50"/>
      <c r="G28" s="21" t="s">
        <v>53</v>
      </c>
      <c r="H28" s="21"/>
      <c r="I28" s="21"/>
      <c r="J28" s="21"/>
      <c r="K28" s="15"/>
      <c r="L28" s="15"/>
      <c r="M28" s="15"/>
      <c r="N28" s="22"/>
      <c r="O28" s="15"/>
      <c r="P28" s="15"/>
      <c r="Q28" s="15"/>
    </row>
    <row r="29" spans="1:17" ht="18">
      <c r="A29" s="18"/>
      <c r="B29" s="18"/>
      <c r="C29" s="19"/>
      <c r="D29" s="51"/>
      <c r="E29" s="21"/>
      <c r="F29" s="21"/>
      <c r="G29" s="21"/>
      <c r="H29" s="21"/>
      <c r="I29" s="15"/>
      <c r="J29" s="15"/>
      <c r="K29" s="21"/>
      <c r="L29" s="21"/>
      <c r="M29" s="15"/>
      <c r="N29" s="22"/>
      <c r="O29" s="15"/>
      <c r="P29" s="15"/>
      <c r="Q29" s="15"/>
    </row>
    <row r="30" spans="1:17" ht="30.75" customHeight="1">
      <c r="A30" s="15"/>
      <c r="B30" s="15"/>
      <c r="C30" s="22"/>
      <c r="D30" s="244" t="s">
        <v>16</v>
      </c>
      <c r="E30" s="244"/>
      <c r="F30" s="244"/>
      <c r="G30" s="244"/>
      <c r="H30" s="21"/>
      <c r="I30" s="20"/>
      <c r="J30" s="20"/>
      <c r="K30" s="245" t="s">
        <v>17</v>
      </c>
      <c r="L30" s="245"/>
      <c r="M30" s="20"/>
      <c r="N30" s="20"/>
      <c r="O30" s="15"/>
      <c r="P30" s="15"/>
      <c r="Q30" s="15"/>
    </row>
    <row r="31" spans="1:17" ht="18">
      <c r="A31" s="233"/>
      <c r="B31" s="233"/>
      <c r="C31" s="23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">
      <c r="A32" s="22" t="s">
        <v>52</v>
      </c>
      <c r="B32" s="22"/>
      <c r="C32" s="22"/>
      <c r="D32" s="234" t="s">
        <v>101</v>
      </c>
      <c r="E32" s="234"/>
      <c r="F32" s="234"/>
      <c r="G32" s="234"/>
      <c r="H32" s="50"/>
      <c r="I32" s="50"/>
      <c r="J32" s="50"/>
      <c r="K32" s="21" t="s">
        <v>18</v>
      </c>
      <c r="L32" s="21"/>
      <c r="M32" s="234" t="s">
        <v>100</v>
      </c>
      <c r="N32" s="234"/>
      <c r="O32" s="234"/>
      <c r="P32" s="234"/>
      <c r="Q32" s="234"/>
    </row>
    <row r="33" spans="1:17" ht="18">
      <c r="A33" s="237" t="s">
        <v>19</v>
      </c>
      <c r="B33" s="237"/>
      <c r="C33" s="23" t="s">
        <v>1</v>
      </c>
      <c r="D33" s="238" t="s">
        <v>20</v>
      </c>
      <c r="E33" s="238"/>
      <c r="F33" s="238"/>
      <c r="G33" s="238"/>
      <c r="H33" s="50"/>
      <c r="I33" s="24"/>
      <c r="J33" s="24"/>
      <c r="K33" s="15"/>
      <c r="L33" s="15"/>
      <c r="M33" s="238" t="s">
        <v>21</v>
      </c>
      <c r="N33" s="238"/>
      <c r="O33" s="239" t="s">
        <v>20</v>
      </c>
      <c r="P33" s="239"/>
      <c r="Q33" s="239"/>
    </row>
  </sheetData>
  <sheetProtection/>
  <mergeCells count="61">
    <mergeCell ref="D30:G30"/>
    <mergeCell ref="K30:L30"/>
    <mergeCell ref="A31:C31"/>
    <mergeCell ref="D32:G32"/>
    <mergeCell ref="M32:Q32"/>
    <mergeCell ref="A33:B33"/>
    <mergeCell ref="D33:G33"/>
    <mergeCell ref="M33:N33"/>
    <mergeCell ref="O33:Q33"/>
    <mergeCell ref="O23:Q23"/>
    <mergeCell ref="O24:Q24"/>
    <mergeCell ref="O25:Q25"/>
    <mergeCell ref="A26:C26"/>
    <mergeCell ref="O26:Q26"/>
    <mergeCell ref="A27:C27"/>
    <mergeCell ref="O17:Q17"/>
    <mergeCell ref="O18:Q18"/>
    <mergeCell ref="O19:Q19"/>
    <mergeCell ref="O20:Q20"/>
    <mergeCell ref="O21:Q21"/>
    <mergeCell ref="O22:Q22"/>
    <mergeCell ref="P9:Q9"/>
    <mergeCell ref="O11:Q12"/>
    <mergeCell ref="O13:Q13"/>
    <mergeCell ref="O14:Q14"/>
    <mergeCell ref="O15:Q15"/>
    <mergeCell ref="O16:Q16"/>
    <mergeCell ref="O1:Q1"/>
    <mergeCell ref="A2:Q2"/>
    <mergeCell ref="A3:Q3"/>
    <mergeCell ref="A6:Q6"/>
    <mergeCell ref="G8:J8"/>
    <mergeCell ref="N8:P8"/>
    <mergeCell ref="A4:I4"/>
    <mergeCell ref="A5:H5"/>
    <mergeCell ref="E7:F7"/>
    <mergeCell ref="H7:I7"/>
    <mergeCell ref="B21:C21"/>
    <mergeCell ref="B22:C22"/>
    <mergeCell ref="B19:C19"/>
    <mergeCell ref="B25:C25"/>
    <mergeCell ref="B23:C23"/>
    <mergeCell ref="B24:C24"/>
    <mergeCell ref="B20:C20"/>
    <mergeCell ref="B17:C17"/>
    <mergeCell ref="B18:C18"/>
    <mergeCell ref="B15:C15"/>
    <mergeCell ref="B16:C16"/>
    <mergeCell ref="M11:M12"/>
    <mergeCell ref="B13:C13"/>
    <mergeCell ref="B14:C14"/>
    <mergeCell ref="L11:L12"/>
    <mergeCell ref="C9:F9"/>
    <mergeCell ref="N11:N12"/>
    <mergeCell ref="H9:K9"/>
    <mergeCell ref="A8:B8"/>
    <mergeCell ref="A11:A12"/>
    <mergeCell ref="B11:C12"/>
    <mergeCell ref="D11:D12"/>
    <mergeCell ref="E11:K11"/>
    <mergeCell ref="M9:N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3"/>
  <sheetViews>
    <sheetView view="pageLayout" workbookViewId="0" topLeftCell="A4">
      <selection activeCell="C9" sqref="C9:F9"/>
    </sheetView>
  </sheetViews>
  <sheetFormatPr defaultColWidth="9.140625" defaultRowHeight="12.75"/>
  <cols>
    <col min="1" max="2" width="4.57421875" style="5" customWidth="1"/>
    <col min="3" max="3" width="38.7109375" style="5" customWidth="1"/>
    <col min="4" max="4" width="14.140625" style="53" customWidth="1"/>
    <col min="5" max="6" width="4.7109375" style="5" hidden="1" customWidth="1"/>
    <col min="7" max="7" width="11.140625" style="5" customWidth="1"/>
    <col min="8" max="8" width="4.7109375" style="5" hidden="1" customWidth="1"/>
    <col min="9" max="9" width="4.28125" style="5" hidden="1" customWidth="1"/>
    <col min="10" max="10" width="10.7109375" style="5" customWidth="1"/>
    <col min="11" max="11" width="9.7109375" style="5" customWidth="1"/>
    <col min="12" max="12" width="11.57421875" style="5" customWidth="1"/>
    <col min="13" max="13" width="10.57421875" style="5" customWidth="1"/>
    <col min="14" max="14" width="9.7109375" style="5" customWidth="1"/>
    <col min="15" max="15" width="5.140625" style="5" customWidth="1"/>
    <col min="16" max="16" width="4.421875" style="5" customWidth="1"/>
    <col min="17" max="17" width="7.140625" style="0" customWidth="1"/>
  </cols>
  <sheetData>
    <row r="1" spans="1:17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73" t="s">
        <v>98</v>
      </c>
      <c r="P1" s="273"/>
      <c r="Q1" s="273"/>
    </row>
    <row r="2" spans="1:17" ht="15.75" customHeight="1">
      <c r="A2" s="274" t="s">
        <v>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7" ht="34.5" customHeight="1">
      <c r="A3" s="275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17" ht="15.75" customHeight="1">
      <c r="A4" s="276" t="s">
        <v>30</v>
      </c>
      <c r="B4" s="276"/>
      <c r="C4" s="276"/>
      <c r="D4" s="276"/>
      <c r="E4" s="276"/>
      <c r="F4" s="276"/>
      <c r="G4" s="276"/>
      <c r="H4" s="276"/>
      <c r="I4" s="276"/>
      <c r="J4" s="16" t="s">
        <v>22</v>
      </c>
      <c r="K4" s="27">
        <v>17</v>
      </c>
      <c r="L4" s="27"/>
      <c r="M4" s="54"/>
      <c r="N4" s="54"/>
      <c r="O4" s="54"/>
      <c r="P4" s="54"/>
      <c r="Q4" s="54"/>
    </row>
    <row r="5" spans="1:17" ht="15.75" customHeight="1">
      <c r="A5" s="276" t="s">
        <v>102</v>
      </c>
      <c r="B5" s="276"/>
      <c r="C5" s="276"/>
      <c r="D5" s="276"/>
      <c r="E5" s="276"/>
      <c r="F5" s="276"/>
      <c r="G5" s="276"/>
      <c r="H5" s="276"/>
      <c r="I5" s="55"/>
      <c r="J5" s="55" t="s">
        <v>95</v>
      </c>
      <c r="K5" s="56" t="s">
        <v>24</v>
      </c>
      <c r="N5" s="56"/>
      <c r="O5" s="56"/>
      <c r="P5" s="56"/>
      <c r="Q5" s="56"/>
    </row>
    <row r="6" spans="1:17" ht="15.75" customHeight="1">
      <c r="A6" s="274" t="str">
        <f>1!$A$6</f>
        <v>Сув хўжалигини ташкил этиш ва бошқариш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1:17" ht="15.75" customHeight="1">
      <c r="A7" s="16"/>
      <c r="B7" s="16"/>
      <c r="C7" s="57">
        <v>1</v>
      </c>
      <c r="D7" s="58" t="s">
        <v>6</v>
      </c>
      <c r="E7" s="267"/>
      <c r="F7" s="267"/>
      <c r="G7" s="26">
        <v>2</v>
      </c>
      <c r="H7" s="267"/>
      <c r="I7" s="267"/>
      <c r="J7" s="58" t="s">
        <v>23</v>
      </c>
      <c r="K7" s="26">
        <v>2</v>
      </c>
      <c r="L7" s="59" t="s">
        <v>7</v>
      </c>
      <c r="M7" s="59"/>
      <c r="N7" s="59"/>
      <c r="O7" s="59"/>
      <c r="P7" s="59"/>
      <c r="Q7" s="59"/>
    </row>
    <row r="8" spans="1:17" ht="15.75" customHeight="1">
      <c r="A8" s="268" t="s">
        <v>31</v>
      </c>
      <c r="B8" s="268"/>
      <c r="C8" s="60" t="s">
        <v>132</v>
      </c>
      <c r="D8" s="61"/>
      <c r="E8" s="61"/>
      <c r="F8" s="61"/>
      <c r="G8" s="269"/>
      <c r="H8" s="269"/>
      <c r="I8" s="269"/>
      <c r="J8" s="269"/>
      <c r="K8" s="64"/>
      <c r="L8" s="47" t="s">
        <v>36</v>
      </c>
      <c r="M8" s="47"/>
      <c r="N8" s="350"/>
      <c r="O8" s="350"/>
      <c r="P8" s="350"/>
      <c r="Q8" s="64"/>
    </row>
    <row r="9" spans="1:17" ht="18.75" customHeight="1">
      <c r="A9" s="17" t="s">
        <v>25</v>
      </c>
      <c r="B9" s="17"/>
      <c r="C9" s="271" t="s">
        <v>26</v>
      </c>
      <c r="D9" s="271"/>
      <c r="E9" s="271"/>
      <c r="F9" s="271"/>
      <c r="G9" s="28"/>
      <c r="H9" s="272" t="s">
        <v>34</v>
      </c>
      <c r="I9" s="272"/>
      <c r="J9" s="272"/>
      <c r="K9" s="272"/>
      <c r="L9" s="28"/>
      <c r="M9" s="351"/>
      <c r="N9" s="351"/>
      <c r="O9" s="49"/>
      <c r="P9" s="251"/>
      <c r="Q9" s="251"/>
    </row>
    <row r="10" spans="1:16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7" ht="12.75" customHeight="1" thickBot="1">
      <c r="A11" s="252" t="s">
        <v>0</v>
      </c>
      <c r="B11" s="254" t="s">
        <v>32</v>
      </c>
      <c r="C11" s="255"/>
      <c r="D11" s="258" t="s">
        <v>8</v>
      </c>
      <c r="E11" s="260" t="s">
        <v>9</v>
      </c>
      <c r="F11" s="261"/>
      <c r="G11" s="261"/>
      <c r="H11" s="261"/>
      <c r="I11" s="261"/>
      <c r="J11" s="261"/>
      <c r="K11" s="262"/>
      <c r="L11" s="263" t="s">
        <v>10</v>
      </c>
      <c r="M11" s="263" t="s">
        <v>11</v>
      </c>
      <c r="N11" s="263" t="s">
        <v>12</v>
      </c>
      <c r="O11" s="254" t="s">
        <v>13</v>
      </c>
      <c r="P11" s="265"/>
      <c r="Q11" s="255"/>
    </row>
    <row r="12" spans="1:17" ht="72.75" customHeight="1" thickBot="1">
      <c r="A12" s="253"/>
      <c r="B12" s="256"/>
      <c r="C12" s="257"/>
      <c r="D12" s="259"/>
      <c r="E12" s="83" t="s">
        <v>47</v>
      </c>
      <c r="F12" s="83" t="s">
        <v>3</v>
      </c>
      <c r="G12" s="83" t="s">
        <v>48</v>
      </c>
      <c r="H12" s="83" t="s">
        <v>28</v>
      </c>
      <c r="I12" s="83" t="s">
        <v>49</v>
      </c>
      <c r="J12" s="83" t="s">
        <v>50</v>
      </c>
      <c r="K12" s="83" t="s">
        <v>51</v>
      </c>
      <c r="L12" s="264"/>
      <c r="M12" s="264"/>
      <c r="N12" s="264"/>
      <c r="O12" s="256"/>
      <c r="P12" s="266"/>
      <c r="Q12" s="257"/>
    </row>
    <row r="13" spans="1:17" s="6" customFormat="1" ht="27.75" customHeight="1" thickBot="1">
      <c r="A13" s="84">
        <v>1</v>
      </c>
      <c r="B13" s="246" t="str">
        <f>ЖН!B10</f>
        <v>Ғуломов Мирғиёс Миразиз ўғли</v>
      </c>
      <c r="C13" s="247"/>
      <c r="D13" s="85" t="str">
        <f>ЖН!C10</f>
        <v>В-17-029</v>
      </c>
      <c r="E13" s="84">
        <f>ЖН!H9+ЖН!I9</f>
        <v>16</v>
      </c>
      <c r="F13" s="84">
        <f>ЖН!J9+ЖН!K9</f>
        <v>16</v>
      </c>
      <c r="G13" s="84"/>
      <c r="H13" s="84"/>
      <c r="I13" s="84"/>
      <c r="J13" s="84"/>
      <c r="K13" s="84"/>
      <c r="L13" s="91"/>
      <c r="M13" s="91"/>
      <c r="N13" s="91"/>
      <c r="O13" s="248"/>
      <c r="P13" s="249"/>
      <c r="Q13" s="250"/>
    </row>
    <row r="14" spans="1:17" s="6" customFormat="1" ht="27.75" customHeight="1" thickBot="1">
      <c r="A14" s="84">
        <v>2</v>
      </c>
      <c r="B14" s="246" t="str">
        <f>ЖН!B11</f>
        <v>Каримов Абдуллохон Хайрулло ўғли</v>
      </c>
      <c r="C14" s="247"/>
      <c r="D14" s="85" t="str">
        <f>ЖН!C11</f>
        <v>В-17-030</v>
      </c>
      <c r="E14" s="84">
        <f>ЖН!H10+ЖН!I10</f>
        <v>16</v>
      </c>
      <c r="F14" s="84">
        <f>ЖН!J10+ЖН!K10</f>
        <v>16</v>
      </c>
      <c r="G14" s="84"/>
      <c r="H14" s="84"/>
      <c r="I14" s="84"/>
      <c r="J14" s="84"/>
      <c r="K14" s="84"/>
      <c r="L14" s="91"/>
      <c r="M14" s="91"/>
      <c r="N14" s="91"/>
      <c r="O14" s="248"/>
      <c r="P14" s="249"/>
      <c r="Q14" s="250"/>
    </row>
    <row r="15" spans="1:17" s="6" customFormat="1" ht="27.75" customHeight="1" thickBot="1">
      <c r="A15" s="84">
        <v>3</v>
      </c>
      <c r="B15" s="246" t="str">
        <f>ЖН!B12</f>
        <v>Махмудова Наргиза Давлат қизи</v>
      </c>
      <c r="C15" s="247"/>
      <c r="D15" s="85" t="str">
        <f>ЖН!C12</f>
        <v>В-17-031</v>
      </c>
      <c r="E15" s="84">
        <f>ЖН!H11+ЖН!I11</f>
        <v>16</v>
      </c>
      <c r="F15" s="84">
        <f>ЖН!J11+ЖН!K11</f>
        <v>16</v>
      </c>
      <c r="G15" s="84"/>
      <c r="H15" s="84"/>
      <c r="I15" s="84"/>
      <c r="J15" s="84"/>
      <c r="K15" s="84"/>
      <c r="L15" s="91"/>
      <c r="M15" s="91"/>
      <c r="N15" s="91"/>
      <c r="O15" s="248"/>
      <c r="P15" s="249"/>
      <c r="Q15" s="250"/>
    </row>
    <row r="16" spans="1:17" s="6" customFormat="1" ht="27.75" customHeight="1" thickBot="1">
      <c r="A16" s="84">
        <v>4</v>
      </c>
      <c r="B16" s="246" t="str">
        <f>'[1]ЖН'!B14</f>
        <v>Нарзуллаева Диёрахон Рахматулла қизи</v>
      </c>
      <c r="C16" s="247"/>
      <c r="D16" s="85" t="str">
        <f>'[1]ЖН'!C14</f>
        <v>В-17-036</v>
      </c>
      <c r="E16" s="84">
        <f>ЖН!H12+ЖН!I12</f>
        <v>17</v>
      </c>
      <c r="F16" s="84">
        <f>ЖН!J12+ЖН!K12</f>
        <v>17</v>
      </c>
      <c r="G16" s="84"/>
      <c r="H16" s="84"/>
      <c r="I16" s="84"/>
      <c r="J16" s="84"/>
      <c r="K16" s="84"/>
      <c r="L16" s="91"/>
      <c r="M16" s="91"/>
      <c r="N16" s="91"/>
      <c r="O16" s="248"/>
      <c r="P16" s="249"/>
      <c r="Q16" s="250"/>
    </row>
    <row r="17" spans="1:17" s="6" customFormat="1" ht="27.75" customHeight="1" thickBot="1">
      <c r="A17" s="84">
        <v>5</v>
      </c>
      <c r="B17" s="246" t="str">
        <f>ЖН!B13</f>
        <v>Нуралиев Самандар Рустам ўғли</v>
      </c>
      <c r="C17" s="247"/>
      <c r="D17" s="85" t="str">
        <f>ЖН!C13</f>
        <v>В-17-033</v>
      </c>
      <c r="E17" s="84">
        <f>ЖН!H13+ЖН!I13</f>
        <v>16</v>
      </c>
      <c r="F17" s="84">
        <f>ЖН!J13+ЖН!K13</f>
        <v>16</v>
      </c>
      <c r="G17" s="84"/>
      <c r="H17" s="84"/>
      <c r="I17" s="84"/>
      <c r="J17" s="84"/>
      <c r="K17" s="84"/>
      <c r="L17" s="91"/>
      <c r="M17" s="91"/>
      <c r="N17" s="91"/>
      <c r="O17" s="248"/>
      <c r="P17" s="249"/>
      <c r="Q17" s="250"/>
    </row>
    <row r="18" spans="1:17" s="6" customFormat="1" ht="27.75" customHeight="1" thickBot="1">
      <c r="A18" s="84">
        <v>6</v>
      </c>
      <c r="B18" s="240" t="str">
        <f>ЖН!B14</f>
        <v>Рўзиева Шакина Рустам қизи </v>
      </c>
      <c r="C18" s="240"/>
      <c r="D18" s="85" t="str">
        <f>ЖН!C14</f>
        <v>В-17-034</v>
      </c>
      <c r="E18" s="84">
        <f>ЖН!H14+ЖН!I14</f>
        <v>16</v>
      </c>
      <c r="F18" s="84">
        <f>ЖН!J14+ЖН!K14</f>
        <v>16</v>
      </c>
      <c r="G18" s="84"/>
      <c r="H18" s="84"/>
      <c r="I18" s="84"/>
      <c r="J18" s="84"/>
      <c r="K18" s="84"/>
      <c r="L18" s="91"/>
      <c r="M18" s="91"/>
      <c r="N18" s="91"/>
      <c r="O18" s="241"/>
      <c r="P18" s="241"/>
      <c r="Q18" s="241"/>
    </row>
    <row r="19" spans="1:17" s="6" customFormat="1" ht="27.75" customHeight="1" thickBot="1">
      <c r="A19" s="84">
        <v>7</v>
      </c>
      <c r="B19" s="240" t="str">
        <f>ЖН!B15</f>
        <v>Сайдахмедов Соибжон Дилшоджон ўғли </v>
      </c>
      <c r="C19" s="240"/>
      <c r="D19" s="85" t="str">
        <f>ЖН!C15</f>
        <v>В-17-035</v>
      </c>
      <c r="E19" s="84">
        <f>ЖН!H15+ЖН!I15</f>
        <v>16</v>
      </c>
      <c r="F19" s="84">
        <f>ЖН!J15+ЖН!K15</f>
        <v>16</v>
      </c>
      <c r="G19" s="84"/>
      <c r="H19" s="84"/>
      <c r="I19" s="84"/>
      <c r="J19" s="84"/>
      <c r="K19" s="84"/>
      <c r="L19" s="91"/>
      <c r="M19" s="91"/>
      <c r="N19" s="91"/>
      <c r="O19" s="241"/>
      <c r="P19" s="241"/>
      <c r="Q19" s="241"/>
    </row>
    <row r="20" spans="1:17" s="6" customFormat="1" ht="27.75" customHeight="1" thickBot="1">
      <c r="A20" s="84">
        <v>8</v>
      </c>
      <c r="B20" s="240" t="str">
        <f>ЖН!B16</f>
        <v>Тохиров Шохрух Жанобил ўғли</v>
      </c>
      <c r="C20" s="240"/>
      <c r="D20" s="85" t="str">
        <f>ЖН!C16</f>
        <v>В-17-036</v>
      </c>
      <c r="E20" s="84">
        <f>ЖН!H16+ЖН!I16</f>
        <v>16</v>
      </c>
      <c r="F20" s="84">
        <f>ЖН!J16+ЖН!K16</f>
        <v>16</v>
      </c>
      <c r="G20" s="84"/>
      <c r="H20" s="84"/>
      <c r="I20" s="84"/>
      <c r="J20" s="84"/>
      <c r="K20" s="84"/>
      <c r="L20" s="91"/>
      <c r="M20" s="91"/>
      <c r="N20" s="91"/>
      <c r="O20" s="241"/>
      <c r="P20" s="241"/>
      <c r="Q20" s="241"/>
    </row>
    <row r="21" spans="1:17" s="6" customFormat="1" ht="27.75" customHeight="1" thickBot="1">
      <c r="A21" s="84">
        <v>9</v>
      </c>
      <c r="B21" s="240" t="str">
        <f>ЖН!B17</f>
        <v>Тошболтаева Юлдуз Абдуқодир қизи</v>
      </c>
      <c r="C21" s="240"/>
      <c r="D21" s="85" t="str">
        <f>ЖН!C17</f>
        <v>В-17-011</v>
      </c>
      <c r="E21" s="84">
        <f>ЖН!H17+ЖН!I17</f>
        <v>15</v>
      </c>
      <c r="F21" s="84">
        <f>ЖН!J17+ЖН!K17</f>
        <v>16</v>
      </c>
      <c r="G21" s="84"/>
      <c r="H21" s="84"/>
      <c r="I21" s="84"/>
      <c r="J21" s="84"/>
      <c r="K21" s="84"/>
      <c r="L21" s="91"/>
      <c r="M21" s="91"/>
      <c r="N21" s="91"/>
      <c r="O21" s="241"/>
      <c r="P21" s="241"/>
      <c r="Q21" s="241"/>
    </row>
    <row r="22" spans="1:17" s="6" customFormat="1" ht="27.75" customHeight="1" thickBot="1">
      <c r="A22" s="84">
        <v>10</v>
      </c>
      <c r="B22" s="240" t="str">
        <f>ЖН!B18</f>
        <v>Усарова Мафтуна Ибодулла қизи</v>
      </c>
      <c r="C22" s="240"/>
      <c r="D22" s="85" t="str">
        <f>ЖН!C18</f>
        <v>В-17-037</v>
      </c>
      <c r="E22" s="84">
        <f>ЖН!H18+ЖН!I18</f>
        <v>15</v>
      </c>
      <c r="F22" s="84">
        <f>ЖН!J18+ЖН!K18</f>
        <v>15</v>
      </c>
      <c r="G22" s="84"/>
      <c r="H22" s="84"/>
      <c r="I22" s="84"/>
      <c r="J22" s="84"/>
      <c r="K22" s="84"/>
      <c r="L22" s="91"/>
      <c r="M22" s="91"/>
      <c r="N22" s="91"/>
      <c r="O22" s="241"/>
      <c r="P22" s="241"/>
      <c r="Q22" s="241"/>
    </row>
    <row r="23" spans="1:17" s="6" customFormat="1" ht="27.75" customHeight="1" thickBot="1">
      <c r="A23" s="84">
        <v>11</v>
      </c>
      <c r="B23" s="240" t="str">
        <f>ЖН!B19</f>
        <v>Хабибуллаева Лобар Камалетдинова</v>
      </c>
      <c r="C23" s="240"/>
      <c r="D23" s="85" t="str">
        <f>ЖН!C19</f>
        <v>В-17-038</v>
      </c>
      <c r="E23" s="84">
        <f>ЖН!H19+ЖН!I19</f>
        <v>16</v>
      </c>
      <c r="F23" s="84">
        <f>ЖН!J19+ЖН!K19</f>
        <v>16</v>
      </c>
      <c r="G23" s="84"/>
      <c r="H23" s="84"/>
      <c r="I23" s="84"/>
      <c r="J23" s="84"/>
      <c r="K23" s="84"/>
      <c r="L23" s="91"/>
      <c r="M23" s="91"/>
      <c r="N23" s="91"/>
      <c r="O23" s="241"/>
      <c r="P23" s="241"/>
      <c r="Q23" s="241"/>
    </row>
    <row r="24" spans="1:17" s="6" customFormat="1" ht="27.75" customHeight="1" thickBot="1">
      <c r="A24" s="84">
        <v>12</v>
      </c>
      <c r="B24" s="240" t="str">
        <f>ЖН!B20</f>
        <v>Хайитқулова Зулайхо Мирзабой қизи</v>
      </c>
      <c r="C24" s="240"/>
      <c r="D24" s="85" t="str">
        <f>ЖН!C20</f>
        <v>В-17-010</v>
      </c>
      <c r="E24" s="84">
        <f>ЖН!H20+ЖН!I20</f>
        <v>16</v>
      </c>
      <c r="F24" s="84">
        <f>ЖН!J20+ЖН!K20</f>
        <v>16</v>
      </c>
      <c r="G24" s="84"/>
      <c r="H24" s="84"/>
      <c r="I24" s="84"/>
      <c r="J24" s="84"/>
      <c r="K24" s="84"/>
      <c r="L24" s="91"/>
      <c r="M24" s="91"/>
      <c r="N24" s="91"/>
      <c r="O24" s="241"/>
      <c r="P24" s="241"/>
      <c r="Q24" s="241"/>
    </row>
    <row r="25" spans="1:17" s="6" customFormat="1" ht="27.75" customHeight="1" thickBot="1">
      <c r="A25" s="84">
        <v>13</v>
      </c>
      <c r="B25" s="240" t="str">
        <f>ЖН!B21</f>
        <v>Хонимқулов Учқун Бахриддин ўғли</v>
      </c>
      <c r="C25" s="240"/>
      <c r="D25" s="85" t="str">
        <f>ЖН!C21</f>
        <v>В-17-009</v>
      </c>
      <c r="E25" s="84">
        <f>ЖН!H21+ЖН!I21</f>
        <v>16</v>
      </c>
      <c r="F25" s="84">
        <f>ЖН!J21+ЖН!K21</f>
        <v>16</v>
      </c>
      <c r="G25" s="84"/>
      <c r="H25" s="84"/>
      <c r="I25" s="84"/>
      <c r="J25" s="84"/>
      <c r="K25" s="84"/>
      <c r="L25" s="91"/>
      <c r="M25" s="91"/>
      <c r="N25" s="91"/>
      <c r="O25" s="241"/>
      <c r="P25" s="241"/>
      <c r="Q25" s="241"/>
    </row>
    <row r="26" spans="1:17" ht="49.5" customHeight="1" thickBot="1">
      <c r="A26" s="242" t="s">
        <v>14</v>
      </c>
      <c r="B26" s="242"/>
      <c r="C26" s="242"/>
      <c r="D26" s="92"/>
      <c r="E26" s="88"/>
      <c r="F26" s="89"/>
      <c r="G26" s="89"/>
      <c r="H26" s="89"/>
      <c r="I26" s="88"/>
      <c r="J26" s="88"/>
      <c r="K26" s="90"/>
      <c r="L26" s="90"/>
      <c r="M26" s="88"/>
      <c r="N26" s="88"/>
      <c r="O26" s="241"/>
      <c r="P26" s="241"/>
      <c r="Q26" s="241"/>
    </row>
    <row r="27" spans="1:3" ht="39.75" customHeight="1">
      <c r="A27" s="243"/>
      <c r="B27" s="243"/>
      <c r="C27" s="243"/>
    </row>
    <row r="28" spans="1:17" ht="18">
      <c r="A28" s="18"/>
      <c r="B28" s="18"/>
      <c r="C28" s="19" t="s">
        <v>15</v>
      </c>
      <c r="D28" s="48">
        <v>13</v>
      </c>
      <c r="E28" s="50"/>
      <c r="F28" s="50"/>
      <c r="G28" s="21" t="s">
        <v>53</v>
      </c>
      <c r="H28" s="21"/>
      <c r="I28" s="21"/>
      <c r="J28" s="21"/>
      <c r="K28" s="15"/>
      <c r="L28" s="15"/>
      <c r="M28" s="15"/>
      <c r="N28" s="22"/>
      <c r="O28" s="15"/>
      <c r="P28" s="15"/>
      <c r="Q28" s="15"/>
    </row>
    <row r="29" spans="1:17" ht="18">
      <c r="A29" s="18"/>
      <c r="B29" s="18"/>
      <c r="C29" s="19"/>
      <c r="D29" s="51"/>
      <c r="E29" s="21"/>
      <c r="F29" s="21"/>
      <c r="G29" s="21"/>
      <c r="H29" s="21"/>
      <c r="I29" s="15"/>
      <c r="J29" s="15"/>
      <c r="K29" s="21"/>
      <c r="L29" s="21"/>
      <c r="M29" s="15"/>
      <c r="N29" s="22"/>
      <c r="O29" s="15"/>
      <c r="P29" s="15"/>
      <c r="Q29" s="15"/>
    </row>
    <row r="30" spans="1:17" ht="30.75" customHeight="1">
      <c r="A30" s="15"/>
      <c r="B30" s="15"/>
      <c r="C30" s="22"/>
      <c r="D30" s="244" t="s">
        <v>16</v>
      </c>
      <c r="E30" s="244"/>
      <c r="F30" s="244"/>
      <c r="G30" s="244"/>
      <c r="H30" s="21"/>
      <c r="I30" s="20"/>
      <c r="J30" s="20"/>
      <c r="K30" s="245" t="s">
        <v>17</v>
      </c>
      <c r="L30" s="245"/>
      <c r="M30" s="20"/>
      <c r="N30" s="20"/>
      <c r="O30" s="15"/>
      <c r="P30" s="15"/>
      <c r="Q30" s="15"/>
    </row>
    <row r="31" spans="1:17" ht="18">
      <c r="A31" s="233"/>
      <c r="B31" s="233"/>
      <c r="C31" s="23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">
      <c r="A32" s="22" t="s">
        <v>52</v>
      </c>
      <c r="B32" s="22"/>
      <c r="C32" s="22"/>
      <c r="D32" s="234" t="s">
        <v>101</v>
      </c>
      <c r="E32" s="234"/>
      <c r="F32" s="234"/>
      <c r="G32" s="234"/>
      <c r="H32" s="50"/>
      <c r="I32" s="50"/>
      <c r="J32" s="50"/>
      <c r="K32" s="21" t="s">
        <v>18</v>
      </c>
      <c r="L32" s="21"/>
      <c r="M32" s="234" t="s">
        <v>119</v>
      </c>
      <c r="N32" s="234"/>
      <c r="O32" s="234"/>
      <c r="P32" s="234"/>
      <c r="Q32" s="234"/>
    </row>
    <row r="33" spans="1:17" ht="18">
      <c r="A33" s="237" t="s">
        <v>19</v>
      </c>
      <c r="B33" s="237"/>
      <c r="C33" s="23" t="s">
        <v>1</v>
      </c>
      <c r="D33" s="238" t="s">
        <v>20</v>
      </c>
      <c r="E33" s="238"/>
      <c r="F33" s="238"/>
      <c r="G33" s="238"/>
      <c r="H33" s="50"/>
      <c r="I33" s="24"/>
      <c r="J33" s="24"/>
      <c r="K33" s="15"/>
      <c r="L33" s="15"/>
      <c r="M33" s="238" t="s">
        <v>21</v>
      </c>
      <c r="N33" s="238"/>
      <c r="O33" s="239" t="s">
        <v>20</v>
      </c>
      <c r="P33" s="239"/>
      <c r="Q33" s="239"/>
    </row>
  </sheetData>
  <sheetProtection/>
  <mergeCells count="61">
    <mergeCell ref="A33:B33"/>
    <mergeCell ref="D33:G33"/>
    <mergeCell ref="M33:N33"/>
    <mergeCell ref="O33:Q33"/>
    <mergeCell ref="D32:G32"/>
    <mergeCell ref="D30:G30"/>
    <mergeCell ref="K30:L30"/>
    <mergeCell ref="A31:C31"/>
    <mergeCell ref="M32:Q32"/>
    <mergeCell ref="B25:C25"/>
    <mergeCell ref="O25:Q25"/>
    <mergeCell ref="O26:Q26"/>
    <mergeCell ref="A26:C26"/>
    <mergeCell ref="A27:C27"/>
    <mergeCell ref="B22:C22"/>
    <mergeCell ref="O22:Q22"/>
    <mergeCell ref="B23:C23"/>
    <mergeCell ref="O23:Q23"/>
    <mergeCell ref="B24:C24"/>
    <mergeCell ref="B18:C18"/>
    <mergeCell ref="O18:Q18"/>
    <mergeCell ref="O24:Q24"/>
    <mergeCell ref="B19:C19"/>
    <mergeCell ref="O19:Q19"/>
    <mergeCell ref="B20:C20"/>
    <mergeCell ref="O20:Q20"/>
    <mergeCell ref="B21:C21"/>
    <mergeCell ref="O21:Q21"/>
    <mergeCell ref="B15:C15"/>
    <mergeCell ref="O15:Q15"/>
    <mergeCell ref="B16:C16"/>
    <mergeCell ref="O16:Q16"/>
    <mergeCell ref="B17:C17"/>
    <mergeCell ref="O17:Q17"/>
    <mergeCell ref="N11:N12"/>
    <mergeCell ref="O11:Q12"/>
    <mergeCell ref="B13:C13"/>
    <mergeCell ref="O13:Q13"/>
    <mergeCell ref="B14:C14"/>
    <mergeCell ref="O14:Q14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C9:F9"/>
    <mergeCell ref="H9:K9"/>
    <mergeCell ref="M9:N9"/>
    <mergeCell ref="G8:J8"/>
    <mergeCell ref="N8:P8"/>
    <mergeCell ref="P9:Q9"/>
    <mergeCell ref="O1:Q1"/>
    <mergeCell ref="A2:Q2"/>
    <mergeCell ref="A3:Q3"/>
    <mergeCell ref="A4:I4"/>
    <mergeCell ref="A5:H5"/>
    <mergeCell ref="A6:Q6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view="pageLayout" zoomScale="89" zoomScalePageLayoutView="89" workbookViewId="0" topLeftCell="A4">
      <selection activeCell="J36" sqref="J36"/>
    </sheetView>
  </sheetViews>
  <sheetFormatPr defaultColWidth="9.140625" defaultRowHeight="12.75"/>
  <cols>
    <col min="1" max="2" width="4.57421875" style="5" customWidth="1"/>
    <col min="3" max="3" width="41.57421875" style="5" customWidth="1"/>
    <col min="4" max="4" width="14.140625" style="53" customWidth="1"/>
    <col min="5" max="6" width="4.7109375" style="5" hidden="1" customWidth="1"/>
    <col min="7" max="7" width="12.8515625" style="5" customWidth="1"/>
    <col min="8" max="8" width="4.7109375" style="5" hidden="1" customWidth="1"/>
    <col min="9" max="9" width="4.28125" style="5" hidden="1" customWidth="1"/>
    <col min="10" max="10" width="10.7109375" style="5" customWidth="1"/>
    <col min="11" max="11" width="9.7109375" style="5" customWidth="1"/>
    <col min="12" max="12" width="11.57421875" style="5" customWidth="1"/>
    <col min="13" max="13" width="10.57421875" style="5" customWidth="1"/>
    <col min="14" max="14" width="9.7109375" style="5" customWidth="1"/>
    <col min="15" max="15" width="5.140625" style="5" customWidth="1"/>
    <col min="16" max="16" width="4.421875" style="5" customWidth="1"/>
    <col min="17" max="17" width="5.421875" style="0" customWidth="1"/>
  </cols>
  <sheetData>
    <row r="1" spans="1:17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73" t="s">
        <v>98</v>
      </c>
      <c r="P1" s="273"/>
      <c r="Q1" s="273"/>
    </row>
    <row r="2" spans="1:17" ht="15.75" customHeight="1">
      <c r="A2" s="274" t="s">
        <v>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7" ht="31.5" customHeight="1">
      <c r="A3" s="275" t="s">
        <v>120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17" ht="15.75" customHeight="1">
      <c r="A4" s="276" t="s">
        <v>30</v>
      </c>
      <c r="B4" s="276"/>
      <c r="C4" s="276"/>
      <c r="D4" s="276"/>
      <c r="E4" s="276"/>
      <c r="F4" s="276"/>
      <c r="G4" s="276"/>
      <c r="H4" s="276"/>
      <c r="I4" s="276"/>
      <c r="J4" s="16" t="s">
        <v>22</v>
      </c>
      <c r="K4" s="27">
        <v>17</v>
      </c>
      <c r="L4" s="27"/>
      <c r="M4" s="54"/>
      <c r="N4" s="54"/>
      <c r="O4" s="54"/>
      <c r="P4" s="54"/>
      <c r="Q4" s="54"/>
    </row>
    <row r="5" spans="1:17" ht="15.75" customHeight="1">
      <c r="A5" s="276" t="s">
        <v>102</v>
      </c>
      <c r="B5" s="276"/>
      <c r="C5" s="276"/>
      <c r="D5" s="276"/>
      <c r="E5" s="276"/>
      <c r="F5" s="276"/>
      <c r="G5" s="276"/>
      <c r="H5" s="276"/>
      <c r="I5" s="55"/>
      <c r="J5" s="68" t="s">
        <v>95</v>
      </c>
      <c r="K5" s="56" t="s">
        <v>24</v>
      </c>
      <c r="N5" s="56"/>
      <c r="O5" s="56"/>
      <c r="P5" s="56"/>
      <c r="Q5" s="56"/>
    </row>
    <row r="6" spans="1:17" ht="15.75" customHeight="1">
      <c r="A6" s="274" t="s">
        <v>121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1:17" ht="15.75" customHeight="1">
      <c r="A7" s="16"/>
      <c r="B7" s="16"/>
      <c r="C7" s="57">
        <v>1</v>
      </c>
      <c r="D7" s="58" t="s">
        <v>6</v>
      </c>
      <c r="E7" s="267"/>
      <c r="F7" s="267"/>
      <c r="G7" s="26">
        <v>3</v>
      </c>
      <c r="H7" s="267"/>
      <c r="I7" s="267"/>
      <c r="J7" s="58" t="s">
        <v>23</v>
      </c>
      <c r="K7" s="26">
        <v>2</v>
      </c>
      <c r="L7" s="59" t="s">
        <v>7</v>
      </c>
      <c r="M7" s="59"/>
      <c r="N7" s="59"/>
      <c r="O7" s="59"/>
      <c r="P7" s="59"/>
      <c r="Q7" s="59"/>
    </row>
    <row r="8" spans="1:17" ht="15.75" customHeight="1">
      <c r="A8" s="268" t="s">
        <v>31</v>
      </c>
      <c r="B8" s="268"/>
      <c r="C8" s="60" t="s">
        <v>55</v>
      </c>
      <c r="D8" s="61" t="s">
        <v>37</v>
      </c>
      <c r="E8" s="61"/>
      <c r="F8" s="61"/>
      <c r="G8" s="144" t="s">
        <v>73</v>
      </c>
      <c r="H8" s="62"/>
      <c r="I8" s="63"/>
      <c r="J8" s="63"/>
      <c r="K8" s="64"/>
      <c r="L8" s="47" t="s">
        <v>36</v>
      </c>
      <c r="M8" s="47"/>
      <c r="N8" s="65" t="s">
        <v>73</v>
      </c>
      <c r="O8" s="66"/>
      <c r="P8" s="64"/>
      <c r="Q8" s="64"/>
    </row>
    <row r="9" spans="1:17" ht="18.75" customHeight="1">
      <c r="A9" s="17" t="s">
        <v>25</v>
      </c>
      <c r="B9" s="17"/>
      <c r="C9" s="271" t="s">
        <v>26</v>
      </c>
      <c r="D9" s="271"/>
      <c r="E9" s="271"/>
      <c r="F9" s="271"/>
      <c r="G9" s="28"/>
      <c r="H9" s="272" t="s">
        <v>34</v>
      </c>
      <c r="I9" s="272"/>
      <c r="J9" s="272"/>
      <c r="K9" s="272"/>
      <c r="L9" s="42" t="s">
        <v>123</v>
      </c>
      <c r="M9" s="352"/>
      <c r="N9" s="352"/>
      <c r="O9" s="49"/>
      <c r="P9" s="251"/>
      <c r="Q9" s="251"/>
    </row>
    <row r="10" spans="1:16" ht="18.75" customHeigh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7" ht="12.75" customHeight="1">
      <c r="A11" s="353" t="s">
        <v>0</v>
      </c>
      <c r="B11" s="354" t="s">
        <v>32</v>
      </c>
      <c r="C11" s="355"/>
      <c r="D11" s="358" t="s">
        <v>8</v>
      </c>
      <c r="E11" s="360" t="s">
        <v>9</v>
      </c>
      <c r="F11" s="360"/>
      <c r="G11" s="360"/>
      <c r="H11" s="360"/>
      <c r="I11" s="360"/>
      <c r="J11" s="360"/>
      <c r="K11" s="360"/>
      <c r="L11" s="361" t="s">
        <v>10</v>
      </c>
      <c r="M11" s="361" t="s">
        <v>11</v>
      </c>
      <c r="N11" s="361" t="s">
        <v>12</v>
      </c>
      <c r="O11" s="354" t="s">
        <v>13</v>
      </c>
      <c r="P11" s="362"/>
      <c r="Q11" s="355"/>
    </row>
    <row r="12" spans="1:17" ht="72.75" customHeight="1">
      <c r="A12" s="353"/>
      <c r="B12" s="356"/>
      <c r="C12" s="357"/>
      <c r="D12" s="359"/>
      <c r="E12" s="12" t="s">
        <v>47</v>
      </c>
      <c r="F12" s="12" t="s">
        <v>3</v>
      </c>
      <c r="G12" s="12" t="s">
        <v>48</v>
      </c>
      <c r="H12" s="12" t="s">
        <v>28</v>
      </c>
      <c r="I12" s="12" t="s">
        <v>49</v>
      </c>
      <c r="J12" s="12" t="s">
        <v>50</v>
      </c>
      <c r="K12" s="12" t="s">
        <v>51</v>
      </c>
      <c r="L12" s="361"/>
      <c r="M12" s="361"/>
      <c r="N12" s="361"/>
      <c r="O12" s="356"/>
      <c r="P12" s="363"/>
      <c r="Q12" s="357"/>
    </row>
    <row r="13" spans="1:17" s="6" customFormat="1" ht="27.75" customHeight="1">
      <c r="A13" s="14">
        <v>1</v>
      </c>
      <c r="B13" s="364" t="str">
        <f>ЖН!B10</f>
        <v>Ғуломов Мирғиёс Миразиз ўғли</v>
      </c>
      <c r="C13" s="365"/>
      <c r="D13" s="32" t="str">
        <f>ЖН!C10</f>
        <v>В-17-029</v>
      </c>
      <c r="E13" s="14">
        <f>ЖН!H9+ЖН!I9</f>
        <v>16</v>
      </c>
      <c r="F13" s="14">
        <f>ЖН!J9+ЖН!K9</f>
        <v>16</v>
      </c>
      <c r="G13" s="14"/>
      <c r="H13" s="14"/>
      <c r="I13" s="14"/>
      <c r="J13" s="14"/>
      <c r="K13" s="14"/>
      <c r="L13" s="33"/>
      <c r="M13" s="25"/>
      <c r="N13" s="25"/>
      <c r="O13" s="366"/>
      <c r="P13" s="367"/>
      <c r="Q13" s="368"/>
    </row>
    <row r="14" spans="1:17" s="6" customFormat="1" ht="27.75" customHeight="1">
      <c r="A14" s="14">
        <v>2</v>
      </c>
      <c r="B14" s="364" t="str">
        <f>ЖН!B11</f>
        <v>Каримов Абдуллохон Хайрулло ўғли</v>
      </c>
      <c r="C14" s="365"/>
      <c r="D14" s="32" t="str">
        <f>ЖН!C11</f>
        <v>В-17-030</v>
      </c>
      <c r="E14" s="14">
        <f>ЖН!H10+ЖН!I10</f>
        <v>16</v>
      </c>
      <c r="F14" s="14">
        <f>ЖН!J10+ЖН!K10</f>
        <v>16</v>
      </c>
      <c r="G14" s="14"/>
      <c r="H14" s="14"/>
      <c r="I14" s="14"/>
      <c r="J14" s="14"/>
      <c r="K14" s="14"/>
      <c r="L14" s="33"/>
      <c r="M14" s="25"/>
      <c r="N14" s="25"/>
      <c r="O14" s="366"/>
      <c r="P14" s="367"/>
      <c r="Q14" s="368"/>
    </row>
    <row r="15" spans="1:17" s="6" customFormat="1" ht="27.75" customHeight="1">
      <c r="A15" s="14">
        <v>3</v>
      </c>
      <c r="B15" s="364" t="str">
        <f>ЖН!B12</f>
        <v>Махмудова Наргиза Давлат қизи</v>
      </c>
      <c r="C15" s="365"/>
      <c r="D15" s="32" t="str">
        <f>ЖН!C12</f>
        <v>В-17-031</v>
      </c>
      <c r="E15" s="14">
        <f>ЖН!H11+ЖН!I11</f>
        <v>16</v>
      </c>
      <c r="F15" s="14">
        <f>ЖН!J11+ЖН!K11</f>
        <v>16</v>
      </c>
      <c r="G15" s="14"/>
      <c r="H15" s="14"/>
      <c r="I15" s="14"/>
      <c r="J15" s="14"/>
      <c r="K15" s="14"/>
      <c r="L15" s="33"/>
      <c r="M15" s="25"/>
      <c r="N15" s="25"/>
      <c r="O15" s="366"/>
      <c r="P15" s="367"/>
      <c r="Q15" s="368"/>
    </row>
    <row r="16" spans="1:17" s="6" customFormat="1" ht="27.75" customHeight="1">
      <c r="A16" s="14">
        <v>4</v>
      </c>
      <c r="B16" s="364" t="str">
        <f>'[1]ЖН'!B14</f>
        <v>Нарзуллаева Диёрахон Рахматулла қизи</v>
      </c>
      <c r="C16" s="365"/>
      <c r="D16" s="32" t="str">
        <f>'[1]ЖН'!C14</f>
        <v>В-17-036</v>
      </c>
      <c r="E16" s="14">
        <f>ЖН!H12+ЖН!I12</f>
        <v>17</v>
      </c>
      <c r="F16" s="14">
        <f>ЖН!J12+ЖН!K12</f>
        <v>17</v>
      </c>
      <c r="G16" s="14"/>
      <c r="H16" s="14"/>
      <c r="I16" s="14"/>
      <c r="J16" s="14"/>
      <c r="K16" s="14"/>
      <c r="L16" s="33"/>
      <c r="M16" s="25"/>
      <c r="N16" s="25"/>
      <c r="O16" s="366"/>
      <c r="P16" s="367"/>
      <c r="Q16" s="368"/>
    </row>
    <row r="17" spans="1:17" s="6" customFormat="1" ht="27.75" customHeight="1">
      <c r="A17" s="14">
        <v>5</v>
      </c>
      <c r="B17" s="364" t="str">
        <f>ЖН!B13</f>
        <v>Нуралиев Самандар Рустам ўғли</v>
      </c>
      <c r="C17" s="365"/>
      <c r="D17" s="34" t="str">
        <f>ЖН!C13</f>
        <v>В-17-033</v>
      </c>
      <c r="E17" s="14">
        <f>ЖН!H13+ЖН!I13</f>
        <v>16</v>
      </c>
      <c r="F17" s="14">
        <f>ЖН!J13+ЖН!K13</f>
        <v>16</v>
      </c>
      <c r="G17" s="14"/>
      <c r="H17" s="14"/>
      <c r="I17" s="14"/>
      <c r="J17" s="14"/>
      <c r="K17" s="14"/>
      <c r="L17" s="33"/>
      <c r="M17" s="25"/>
      <c r="N17" s="25"/>
      <c r="O17" s="366"/>
      <c r="P17" s="367"/>
      <c r="Q17" s="368"/>
    </row>
    <row r="18" spans="1:17" s="6" customFormat="1" ht="27.75" customHeight="1">
      <c r="A18" s="14">
        <v>6</v>
      </c>
      <c r="B18" s="364" t="str">
        <f>ЖН!B14</f>
        <v>Рўзиева Шакина Рустам қизи </v>
      </c>
      <c r="C18" s="365"/>
      <c r="D18" s="34" t="str">
        <f>ЖН!C14</f>
        <v>В-17-034</v>
      </c>
      <c r="E18" s="14">
        <f>ЖН!H14+ЖН!I14</f>
        <v>16</v>
      </c>
      <c r="F18" s="14">
        <f>ЖН!J14+ЖН!K14</f>
        <v>16</v>
      </c>
      <c r="G18" s="14"/>
      <c r="H18" s="14"/>
      <c r="I18" s="14"/>
      <c r="J18" s="14"/>
      <c r="K18" s="14"/>
      <c r="L18" s="33"/>
      <c r="M18" s="25"/>
      <c r="N18" s="25"/>
      <c r="O18" s="366"/>
      <c r="P18" s="367"/>
      <c r="Q18" s="368"/>
    </row>
    <row r="19" spans="1:17" s="6" customFormat="1" ht="27.75" customHeight="1">
      <c r="A19" s="14">
        <v>7</v>
      </c>
      <c r="B19" s="364" t="str">
        <f>ЖН!B15</f>
        <v>Сайдахмедов Соибжон Дилшоджон ўғли </v>
      </c>
      <c r="C19" s="365"/>
      <c r="D19" s="34" t="str">
        <f>ЖН!C15</f>
        <v>В-17-035</v>
      </c>
      <c r="E19" s="14">
        <f>ЖН!H15+ЖН!I15</f>
        <v>16</v>
      </c>
      <c r="F19" s="14">
        <f>ЖН!J15+ЖН!K15</f>
        <v>16</v>
      </c>
      <c r="G19" s="14"/>
      <c r="H19" s="14"/>
      <c r="I19" s="14"/>
      <c r="J19" s="14"/>
      <c r="K19" s="14"/>
      <c r="L19" s="33"/>
      <c r="M19" s="25"/>
      <c r="N19" s="25"/>
      <c r="O19" s="366"/>
      <c r="P19" s="367"/>
      <c r="Q19" s="368"/>
    </row>
    <row r="20" spans="1:17" s="6" customFormat="1" ht="27.75" customHeight="1">
      <c r="A20" s="14">
        <v>8</v>
      </c>
      <c r="B20" s="364" t="str">
        <f>ЖН!B16</f>
        <v>Тохиров Шохрух Жанобил ўғли</v>
      </c>
      <c r="C20" s="365"/>
      <c r="D20" s="34" t="str">
        <f>ЖН!C16</f>
        <v>В-17-036</v>
      </c>
      <c r="E20" s="14">
        <f>ЖН!H16+ЖН!I16</f>
        <v>16</v>
      </c>
      <c r="F20" s="14">
        <f>ЖН!J16+ЖН!K16</f>
        <v>16</v>
      </c>
      <c r="G20" s="14"/>
      <c r="H20" s="14"/>
      <c r="I20" s="14"/>
      <c r="J20" s="14"/>
      <c r="K20" s="14"/>
      <c r="L20" s="33"/>
      <c r="M20" s="25"/>
      <c r="N20" s="25"/>
      <c r="O20" s="366"/>
      <c r="P20" s="367"/>
      <c r="Q20" s="368"/>
    </row>
    <row r="21" spans="1:17" s="6" customFormat="1" ht="27.75" customHeight="1">
      <c r="A21" s="14">
        <v>9</v>
      </c>
      <c r="B21" s="364" t="str">
        <f>ЖН!B17</f>
        <v>Тошболтаева Юлдуз Абдуқодир қизи</v>
      </c>
      <c r="C21" s="365"/>
      <c r="D21" s="34" t="str">
        <f>ЖН!C17</f>
        <v>В-17-011</v>
      </c>
      <c r="E21" s="14">
        <f>ЖН!H17+ЖН!I17</f>
        <v>15</v>
      </c>
      <c r="F21" s="14">
        <f>ЖН!J17+ЖН!K17</f>
        <v>16</v>
      </c>
      <c r="G21" s="14"/>
      <c r="H21" s="14"/>
      <c r="I21" s="14"/>
      <c r="J21" s="14"/>
      <c r="K21" s="14"/>
      <c r="L21" s="33"/>
      <c r="M21" s="25"/>
      <c r="N21" s="25"/>
      <c r="O21" s="366"/>
      <c r="P21" s="367"/>
      <c r="Q21" s="368"/>
    </row>
    <row r="22" spans="1:17" s="6" customFormat="1" ht="27.75" customHeight="1">
      <c r="A22" s="14">
        <v>10</v>
      </c>
      <c r="B22" s="364" t="str">
        <f>ЖН!B18</f>
        <v>Усарова Мафтуна Ибодулла қизи</v>
      </c>
      <c r="C22" s="365"/>
      <c r="D22" s="34" t="str">
        <f>ЖН!C18</f>
        <v>В-17-037</v>
      </c>
      <c r="E22" s="14">
        <f>ЖН!H18+ЖН!I18</f>
        <v>15</v>
      </c>
      <c r="F22" s="14">
        <f>ЖН!J18+ЖН!K18</f>
        <v>15</v>
      </c>
      <c r="G22" s="14"/>
      <c r="H22" s="14"/>
      <c r="I22" s="14"/>
      <c r="J22" s="14"/>
      <c r="K22" s="14"/>
      <c r="L22" s="33"/>
      <c r="M22" s="25"/>
      <c r="N22" s="25"/>
      <c r="O22" s="366"/>
      <c r="P22" s="367"/>
      <c r="Q22" s="368"/>
    </row>
    <row r="23" spans="1:17" s="6" customFormat="1" ht="27.75" customHeight="1">
      <c r="A23" s="14">
        <v>11</v>
      </c>
      <c r="B23" s="364" t="str">
        <f>ЖН!B19</f>
        <v>Хабибуллаева Лобар Камалетдинова</v>
      </c>
      <c r="C23" s="365"/>
      <c r="D23" s="34" t="str">
        <f>ЖН!C19</f>
        <v>В-17-038</v>
      </c>
      <c r="E23" s="14">
        <f>ЖН!H19+ЖН!I19</f>
        <v>16</v>
      </c>
      <c r="F23" s="14">
        <f>ЖН!J19+ЖН!K19</f>
        <v>16</v>
      </c>
      <c r="G23" s="14"/>
      <c r="H23" s="14"/>
      <c r="I23" s="14"/>
      <c r="J23" s="14"/>
      <c r="K23" s="14"/>
      <c r="L23" s="33"/>
      <c r="M23" s="25"/>
      <c r="N23" s="25"/>
      <c r="O23" s="366"/>
      <c r="P23" s="367"/>
      <c r="Q23" s="368"/>
    </row>
    <row r="24" spans="1:17" s="6" customFormat="1" ht="27.75" customHeight="1">
      <c r="A24" s="14">
        <v>12</v>
      </c>
      <c r="B24" s="364" t="str">
        <f>ЖН!B20</f>
        <v>Хайитқулова Зулайхо Мирзабой қизи</v>
      </c>
      <c r="C24" s="365"/>
      <c r="D24" s="34" t="str">
        <f>ЖН!C20</f>
        <v>В-17-010</v>
      </c>
      <c r="E24" s="14">
        <f>ЖН!H20+ЖН!I20</f>
        <v>16</v>
      </c>
      <c r="F24" s="14">
        <f>ЖН!J20+ЖН!K20</f>
        <v>16</v>
      </c>
      <c r="G24" s="14"/>
      <c r="H24" s="14"/>
      <c r="I24" s="14"/>
      <c r="J24" s="14"/>
      <c r="K24" s="14"/>
      <c r="L24" s="33"/>
      <c r="M24" s="25"/>
      <c r="N24" s="25"/>
      <c r="O24" s="366"/>
      <c r="P24" s="367"/>
      <c r="Q24" s="368"/>
    </row>
    <row r="25" spans="1:17" s="6" customFormat="1" ht="27.75" customHeight="1">
      <c r="A25" s="14">
        <v>13</v>
      </c>
      <c r="B25" s="364" t="str">
        <f>ЖН!B21</f>
        <v>Хонимқулов Учқун Бахриддин ўғли</v>
      </c>
      <c r="C25" s="365"/>
      <c r="D25" s="34" t="str">
        <f>ЖН!C21</f>
        <v>В-17-009</v>
      </c>
      <c r="E25" s="14">
        <f>ЖН!H21+ЖН!I21</f>
        <v>16</v>
      </c>
      <c r="F25" s="14">
        <f>ЖН!J21+ЖН!K21</f>
        <v>16</v>
      </c>
      <c r="G25" s="14"/>
      <c r="H25" s="14"/>
      <c r="I25" s="14"/>
      <c r="J25" s="14"/>
      <c r="K25" s="14"/>
      <c r="L25" s="33"/>
      <c r="M25" s="25"/>
      <c r="N25" s="25"/>
      <c r="O25" s="366"/>
      <c r="P25" s="367"/>
      <c r="Q25" s="368"/>
    </row>
    <row r="26" spans="1:17" ht="49.5" customHeight="1">
      <c r="A26" s="369" t="s">
        <v>14</v>
      </c>
      <c r="B26" s="369"/>
      <c r="C26" s="369"/>
      <c r="D26" s="52"/>
      <c r="E26" s="9"/>
      <c r="F26" s="10"/>
      <c r="G26" s="10"/>
      <c r="H26" s="10"/>
      <c r="I26" s="9"/>
      <c r="J26" s="9"/>
      <c r="K26" s="11"/>
      <c r="L26" s="11"/>
      <c r="M26" s="9"/>
      <c r="N26" s="9"/>
      <c r="O26" s="366"/>
      <c r="P26" s="367"/>
      <c r="Q26" s="368"/>
    </row>
    <row r="27" spans="1:3" ht="39.75" customHeight="1">
      <c r="A27" s="243"/>
      <c r="B27" s="243"/>
      <c r="C27" s="243"/>
    </row>
    <row r="28" spans="1:17" ht="18">
      <c r="A28" s="18"/>
      <c r="B28" s="18"/>
      <c r="C28" s="19" t="s">
        <v>15</v>
      </c>
      <c r="D28" s="48">
        <v>13</v>
      </c>
      <c r="E28" s="50"/>
      <c r="F28" s="50"/>
      <c r="G28" s="21" t="s">
        <v>53</v>
      </c>
      <c r="H28" s="21"/>
      <c r="I28" s="21"/>
      <c r="J28" s="21"/>
      <c r="K28" s="15"/>
      <c r="L28" s="15"/>
      <c r="M28" s="15"/>
      <c r="N28" s="22"/>
      <c r="O28" s="15"/>
      <c r="P28" s="15"/>
      <c r="Q28" s="15"/>
    </row>
    <row r="29" spans="1:17" ht="18">
      <c r="A29" s="18"/>
      <c r="B29" s="18"/>
      <c r="C29" s="19"/>
      <c r="D29" s="51"/>
      <c r="E29" s="21"/>
      <c r="F29" s="21"/>
      <c r="G29" s="21"/>
      <c r="H29" s="21"/>
      <c r="I29" s="15"/>
      <c r="J29" s="15"/>
      <c r="K29" s="21"/>
      <c r="L29" s="21"/>
      <c r="M29" s="15"/>
      <c r="N29" s="22"/>
      <c r="O29" s="15"/>
      <c r="P29" s="15"/>
      <c r="Q29" s="15"/>
    </row>
    <row r="30" spans="1:17" ht="30.75" customHeight="1">
      <c r="A30" s="15"/>
      <c r="B30" s="15"/>
      <c r="C30" s="22"/>
      <c r="D30" s="244" t="s">
        <v>16</v>
      </c>
      <c r="E30" s="244"/>
      <c r="F30" s="244"/>
      <c r="G30" s="244"/>
      <c r="H30" s="21"/>
      <c r="I30" s="20"/>
      <c r="J30" s="20"/>
      <c r="K30" s="245" t="s">
        <v>17</v>
      </c>
      <c r="L30" s="245"/>
      <c r="M30" s="20"/>
      <c r="N30" s="20"/>
      <c r="O30" s="15"/>
      <c r="P30" s="15"/>
      <c r="Q30" s="15"/>
    </row>
    <row r="31" spans="1:17" ht="18">
      <c r="A31" s="233"/>
      <c r="B31" s="233"/>
      <c r="C31" s="23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">
      <c r="A32" s="22" t="s">
        <v>52</v>
      </c>
      <c r="B32" s="22"/>
      <c r="C32" s="22"/>
      <c r="D32" s="234" t="s">
        <v>101</v>
      </c>
      <c r="E32" s="234"/>
      <c r="F32" s="234"/>
      <c r="G32" s="234"/>
      <c r="H32" s="50"/>
      <c r="I32" s="50"/>
      <c r="J32" s="50"/>
      <c r="K32" s="21" t="s">
        <v>18</v>
      </c>
      <c r="L32" s="21"/>
      <c r="N32" s="67"/>
      <c r="O32" s="234" t="s">
        <v>116</v>
      </c>
      <c r="P32" s="234"/>
      <c r="Q32" s="234"/>
    </row>
    <row r="33" spans="1:17" ht="18">
      <c r="A33" s="237" t="s">
        <v>19</v>
      </c>
      <c r="B33" s="237"/>
      <c r="C33" s="23" t="s">
        <v>1</v>
      </c>
      <c r="D33" s="238" t="s">
        <v>20</v>
      </c>
      <c r="E33" s="238"/>
      <c r="F33" s="238"/>
      <c r="G33" s="238"/>
      <c r="H33" s="50"/>
      <c r="I33" s="24"/>
      <c r="J33" s="24"/>
      <c r="K33" s="15"/>
      <c r="L33" s="15"/>
      <c r="M33" s="238" t="s">
        <v>21</v>
      </c>
      <c r="N33" s="238"/>
      <c r="O33" s="239" t="s">
        <v>20</v>
      </c>
      <c r="P33" s="239"/>
      <c r="Q33" s="239"/>
    </row>
  </sheetData>
  <sheetProtection/>
  <mergeCells count="59">
    <mergeCell ref="A31:C31"/>
    <mergeCell ref="D32:G32"/>
    <mergeCell ref="A33:B33"/>
    <mergeCell ref="D33:G33"/>
    <mergeCell ref="M33:N33"/>
    <mergeCell ref="O33:Q33"/>
    <mergeCell ref="O32:Q32"/>
    <mergeCell ref="B25:C25"/>
    <mergeCell ref="O25:Q25"/>
    <mergeCell ref="A26:C26"/>
    <mergeCell ref="O26:Q26"/>
    <mergeCell ref="A27:C27"/>
    <mergeCell ref="D30:G30"/>
    <mergeCell ref="K30:L30"/>
    <mergeCell ref="B22:C22"/>
    <mergeCell ref="O22:Q22"/>
    <mergeCell ref="B23:C23"/>
    <mergeCell ref="O23:Q23"/>
    <mergeCell ref="B24:C24"/>
    <mergeCell ref="O24:Q24"/>
    <mergeCell ref="B19:C19"/>
    <mergeCell ref="O19:Q19"/>
    <mergeCell ref="B20:C20"/>
    <mergeCell ref="O20:Q20"/>
    <mergeCell ref="B21:C21"/>
    <mergeCell ref="O21:Q21"/>
    <mergeCell ref="B16:C16"/>
    <mergeCell ref="O16:Q16"/>
    <mergeCell ref="B17:C17"/>
    <mergeCell ref="O17:Q17"/>
    <mergeCell ref="B18:C18"/>
    <mergeCell ref="O18:Q18"/>
    <mergeCell ref="B13:C13"/>
    <mergeCell ref="O13:Q13"/>
    <mergeCell ref="B14:C14"/>
    <mergeCell ref="O14:Q14"/>
    <mergeCell ref="B15:C15"/>
    <mergeCell ref="O15:Q15"/>
    <mergeCell ref="P9:Q9"/>
    <mergeCell ref="A11:A12"/>
    <mergeCell ref="B11:C12"/>
    <mergeCell ref="D11:D12"/>
    <mergeCell ref="E11:K11"/>
    <mergeCell ref="L11:L12"/>
    <mergeCell ref="M11:M12"/>
    <mergeCell ref="N11:N12"/>
    <mergeCell ref="O11:Q12"/>
    <mergeCell ref="E7:F7"/>
    <mergeCell ref="H7:I7"/>
    <mergeCell ref="A8:B8"/>
    <mergeCell ref="C9:F9"/>
    <mergeCell ref="H9:K9"/>
    <mergeCell ref="M9:N9"/>
    <mergeCell ref="O1:Q1"/>
    <mergeCell ref="A2:Q2"/>
    <mergeCell ref="A3:Q3"/>
    <mergeCell ref="A4:I4"/>
    <mergeCell ref="A5:H5"/>
    <mergeCell ref="A6:Q6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3"/>
  <sheetViews>
    <sheetView view="pageLayout" workbookViewId="0" topLeftCell="A4">
      <selection activeCell="O1" sqref="O1:Q1"/>
    </sheetView>
  </sheetViews>
  <sheetFormatPr defaultColWidth="9.140625" defaultRowHeight="12.75"/>
  <cols>
    <col min="1" max="2" width="4.57421875" style="5" customWidth="1"/>
    <col min="3" max="3" width="41.57421875" style="5" customWidth="1"/>
    <col min="4" max="4" width="14.140625" style="53" customWidth="1"/>
    <col min="5" max="6" width="4.7109375" style="5" hidden="1" customWidth="1"/>
    <col min="7" max="7" width="12.8515625" style="5" customWidth="1"/>
    <col min="8" max="8" width="4.7109375" style="5" hidden="1" customWidth="1"/>
    <col min="9" max="9" width="4.28125" style="5" hidden="1" customWidth="1"/>
    <col min="10" max="10" width="10.7109375" style="5" customWidth="1"/>
    <col min="11" max="11" width="9.7109375" style="5" customWidth="1"/>
    <col min="12" max="12" width="11.57421875" style="5" customWidth="1"/>
    <col min="13" max="13" width="10.57421875" style="5" customWidth="1"/>
    <col min="14" max="14" width="9.7109375" style="5" customWidth="1"/>
    <col min="15" max="15" width="5.140625" style="5" customWidth="1"/>
    <col min="16" max="16" width="4.421875" style="5" customWidth="1"/>
    <col min="17" max="17" width="5.421875" style="0" customWidth="1"/>
  </cols>
  <sheetData>
    <row r="1" spans="1:17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73" t="s">
        <v>98</v>
      </c>
      <c r="P1" s="273"/>
      <c r="Q1" s="273"/>
    </row>
    <row r="2" spans="1:17" ht="15.75" customHeight="1">
      <c r="A2" s="274" t="s">
        <v>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7" ht="33.75" customHeight="1">
      <c r="A3" s="275" t="s">
        <v>122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17" ht="15.75" customHeight="1">
      <c r="A4" s="276" t="s">
        <v>30</v>
      </c>
      <c r="B4" s="276"/>
      <c r="C4" s="276"/>
      <c r="D4" s="276"/>
      <c r="E4" s="276"/>
      <c r="F4" s="276"/>
      <c r="G4" s="276"/>
      <c r="H4" s="276"/>
      <c r="I4" s="276"/>
      <c r="J4" s="16" t="s">
        <v>22</v>
      </c>
      <c r="K4" s="27">
        <v>17</v>
      </c>
      <c r="L4" s="27"/>
      <c r="M4" s="54"/>
      <c r="N4" s="54"/>
      <c r="O4" s="54"/>
      <c r="P4" s="54"/>
      <c r="Q4" s="54"/>
    </row>
    <row r="5" spans="1:17" ht="15.75" customHeight="1">
      <c r="A5" s="276" t="s">
        <v>102</v>
      </c>
      <c r="B5" s="276"/>
      <c r="C5" s="276"/>
      <c r="D5" s="276"/>
      <c r="E5" s="276"/>
      <c r="F5" s="276"/>
      <c r="G5" s="276"/>
      <c r="H5" s="276"/>
      <c r="I5" s="55"/>
      <c r="J5" s="68" t="s">
        <v>95</v>
      </c>
      <c r="K5" s="56" t="s">
        <v>24</v>
      </c>
      <c r="N5" s="56"/>
      <c r="O5" s="56"/>
      <c r="P5" s="56"/>
      <c r="Q5" s="56"/>
    </row>
    <row r="6" spans="1:17" ht="15.75" customHeight="1">
      <c r="A6" s="274" t="s">
        <v>97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1:17" ht="15.75" customHeight="1">
      <c r="A7" s="16"/>
      <c r="B7" s="16"/>
      <c r="C7" s="57">
        <v>1</v>
      </c>
      <c r="D7" s="58" t="s">
        <v>6</v>
      </c>
      <c r="E7" s="267"/>
      <c r="F7" s="267"/>
      <c r="G7" s="26">
        <v>3</v>
      </c>
      <c r="H7" s="267"/>
      <c r="I7" s="267"/>
      <c r="J7" s="58" t="s">
        <v>23</v>
      </c>
      <c r="K7" s="26">
        <v>2</v>
      </c>
      <c r="L7" s="59" t="s">
        <v>7</v>
      </c>
      <c r="M7" s="59"/>
      <c r="N7" s="59"/>
      <c r="O7" s="59"/>
      <c r="P7" s="59"/>
      <c r="Q7" s="59"/>
    </row>
    <row r="8" spans="1:17" ht="15.75" customHeight="1">
      <c r="A8" s="268" t="s">
        <v>31</v>
      </c>
      <c r="B8" s="268"/>
      <c r="C8" s="60" t="s">
        <v>56</v>
      </c>
      <c r="D8" s="61" t="s">
        <v>37</v>
      </c>
      <c r="E8" s="61"/>
      <c r="F8" s="61"/>
      <c r="G8" s="62"/>
      <c r="H8" s="62"/>
      <c r="I8" s="63"/>
      <c r="J8" s="63"/>
      <c r="K8" s="64"/>
      <c r="L8" s="47" t="s">
        <v>36</v>
      </c>
      <c r="M8" s="47"/>
      <c r="N8" s="65"/>
      <c r="O8" s="66"/>
      <c r="P8" s="64"/>
      <c r="Q8" s="64"/>
    </row>
    <row r="9" spans="1:17" ht="18.75" customHeight="1">
      <c r="A9" s="17" t="s">
        <v>25</v>
      </c>
      <c r="B9" s="17"/>
      <c r="C9" s="271" t="s">
        <v>26</v>
      </c>
      <c r="D9" s="271"/>
      <c r="E9" s="271"/>
      <c r="F9" s="271"/>
      <c r="G9" s="28"/>
      <c r="H9" s="272" t="s">
        <v>34</v>
      </c>
      <c r="I9" s="272"/>
      <c r="J9" s="272"/>
      <c r="K9" s="272"/>
      <c r="L9" s="42"/>
      <c r="M9" s="352"/>
      <c r="N9" s="352"/>
      <c r="O9" s="49"/>
      <c r="P9" s="251"/>
      <c r="Q9" s="251"/>
    </row>
    <row r="10" spans="1:16" ht="18.75" customHeigh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7" ht="12.75" customHeight="1">
      <c r="A11" s="353" t="s">
        <v>0</v>
      </c>
      <c r="B11" s="354" t="s">
        <v>32</v>
      </c>
      <c r="C11" s="355"/>
      <c r="D11" s="358" t="s">
        <v>8</v>
      </c>
      <c r="E11" s="360" t="s">
        <v>9</v>
      </c>
      <c r="F11" s="360"/>
      <c r="G11" s="360"/>
      <c r="H11" s="360"/>
      <c r="I11" s="360"/>
      <c r="J11" s="360"/>
      <c r="K11" s="360"/>
      <c r="L11" s="361" t="s">
        <v>10</v>
      </c>
      <c r="M11" s="361" t="s">
        <v>11</v>
      </c>
      <c r="N11" s="361" t="s">
        <v>12</v>
      </c>
      <c r="O11" s="354" t="s">
        <v>13</v>
      </c>
      <c r="P11" s="362"/>
      <c r="Q11" s="355"/>
    </row>
    <row r="12" spans="1:17" ht="72.75" customHeight="1">
      <c r="A12" s="353"/>
      <c r="B12" s="356"/>
      <c r="C12" s="357"/>
      <c r="D12" s="359"/>
      <c r="E12" s="12" t="s">
        <v>47</v>
      </c>
      <c r="F12" s="12" t="s">
        <v>3</v>
      </c>
      <c r="G12" s="12" t="s">
        <v>48</v>
      </c>
      <c r="H12" s="12" t="s">
        <v>28</v>
      </c>
      <c r="I12" s="12" t="s">
        <v>49</v>
      </c>
      <c r="J12" s="12" t="s">
        <v>50</v>
      </c>
      <c r="K12" s="12" t="s">
        <v>51</v>
      </c>
      <c r="L12" s="361"/>
      <c r="M12" s="361"/>
      <c r="N12" s="361"/>
      <c r="O12" s="356"/>
      <c r="P12" s="363"/>
      <c r="Q12" s="357"/>
    </row>
    <row r="13" spans="1:17" s="6" customFormat="1" ht="27.75" customHeight="1">
      <c r="A13" s="14">
        <v>1</v>
      </c>
      <c r="B13" s="364" t="str">
        <f>ЖН!B10</f>
        <v>Ғуломов Мирғиёс Миразиз ўғли</v>
      </c>
      <c r="C13" s="365"/>
      <c r="D13" s="32" t="str">
        <f>ЖН!C10</f>
        <v>В-17-029</v>
      </c>
      <c r="E13" s="14">
        <f>ЖН!H9+ЖН!I9</f>
        <v>16</v>
      </c>
      <c r="F13" s="14">
        <f>ЖН!J9+ЖН!K9</f>
        <v>16</v>
      </c>
      <c r="G13" s="14"/>
      <c r="H13" s="14"/>
      <c r="I13" s="14"/>
      <c r="J13" s="14"/>
      <c r="K13" s="14"/>
      <c r="L13" s="33"/>
      <c r="M13" s="25"/>
      <c r="N13" s="25"/>
      <c r="O13" s="366"/>
      <c r="P13" s="367"/>
      <c r="Q13" s="368"/>
    </row>
    <row r="14" spans="1:17" s="6" customFormat="1" ht="27.75" customHeight="1">
      <c r="A14" s="14">
        <v>2</v>
      </c>
      <c r="B14" s="364" t="str">
        <f>ЖН!B11</f>
        <v>Каримов Абдуллохон Хайрулло ўғли</v>
      </c>
      <c r="C14" s="365"/>
      <c r="D14" s="32" t="str">
        <f>ЖН!C11</f>
        <v>В-17-030</v>
      </c>
      <c r="E14" s="14">
        <f>ЖН!H10+ЖН!I10</f>
        <v>16</v>
      </c>
      <c r="F14" s="14">
        <f>ЖН!J10+ЖН!K10</f>
        <v>16</v>
      </c>
      <c r="G14" s="14"/>
      <c r="H14" s="14"/>
      <c r="I14" s="14"/>
      <c r="J14" s="14"/>
      <c r="K14" s="14"/>
      <c r="L14" s="33"/>
      <c r="M14" s="25"/>
      <c r="N14" s="25"/>
      <c r="O14" s="366"/>
      <c r="P14" s="367"/>
      <c r="Q14" s="368"/>
    </row>
    <row r="15" spans="1:17" s="6" customFormat="1" ht="27.75" customHeight="1">
      <c r="A15" s="14">
        <v>3</v>
      </c>
      <c r="B15" s="364" t="str">
        <f>ЖН!B12</f>
        <v>Махмудова Наргиза Давлат қизи</v>
      </c>
      <c r="C15" s="365"/>
      <c r="D15" s="32" t="str">
        <f>ЖН!C12</f>
        <v>В-17-031</v>
      </c>
      <c r="E15" s="14">
        <f>ЖН!H11+ЖН!I11</f>
        <v>16</v>
      </c>
      <c r="F15" s="14">
        <f>ЖН!J11+ЖН!K11</f>
        <v>16</v>
      </c>
      <c r="G15" s="14"/>
      <c r="H15" s="14"/>
      <c r="I15" s="14"/>
      <c r="J15" s="14"/>
      <c r="K15" s="14"/>
      <c r="L15" s="33"/>
      <c r="M15" s="25"/>
      <c r="N15" s="25"/>
      <c r="O15" s="366"/>
      <c r="P15" s="367"/>
      <c r="Q15" s="368"/>
    </row>
    <row r="16" spans="1:17" s="6" customFormat="1" ht="27.75" customHeight="1">
      <c r="A16" s="14">
        <v>4</v>
      </c>
      <c r="B16" s="364" t="str">
        <f>'[1]ЖН'!B14</f>
        <v>Нарзуллаева Диёрахон Рахматулла қизи</v>
      </c>
      <c r="C16" s="365"/>
      <c r="D16" s="32" t="str">
        <f>'[1]ЖН'!C14</f>
        <v>В-17-036</v>
      </c>
      <c r="E16" s="14">
        <f>ЖН!H12+ЖН!I12</f>
        <v>17</v>
      </c>
      <c r="F16" s="14">
        <f>ЖН!J12+ЖН!K12</f>
        <v>17</v>
      </c>
      <c r="G16" s="14"/>
      <c r="H16" s="14"/>
      <c r="I16" s="14"/>
      <c r="J16" s="14"/>
      <c r="K16" s="14"/>
      <c r="L16" s="33"/>
      <c r="M16" s="25"/>
      <c r="N16" s="25"/>
      <c r="O16" s="366"/>
      <c r="P16" s="367"/>
      <c r="Q16" s="368"/>
    </row>
    <row r="17" spans="1:17" s="6" customFormat="1" ht="27.75" customHeight="1">
      <c r="A17" s="14">
        <v>5</v>
      </c>
      <c r="B17" s="364" t="str">
        <f>ЖН!B13</f>
        <v>Нуралиев Самандар Рустам ўғли</v>
      </c>
      <c r="C17" s="365"/>
      <c r="D17" s="34" t="str">
        <f>ЖН!C13</f>
        <v>В-17-033</v>
      </c>
      <c r="E17" s="14">
        <f>ЖН!H13+ЖН!I13</f>
        <v>16</v>
      </c>
      <c r="F17" s="14">
        <f>ЖН!J13+ЖН!K13</f>
        <v>16</v>
      </c>
      <c r="G17" s="14"/>
      <c r="H17" s="14"/>
      <c r="I17" s="14"/>
      <c r="J17" s="14"/>
      <c r="K17" s="14"/>
      <c r="L17" s="33"/>
      <c r="M17" s="25"/>
      <c r="N17" s="25"/>
      <c r="O17" s="366"/>
      <c r="P17" s="367"/>
      <c r="Q17" s="368"/>
    </row>
    <row r="18" spans="1:17" s="6" customFormat="1" ht="27.75" customHeight="1">
      <c r="A18" s="14">
        <v>6</v>
      </c>
      <c r="B18" s="364" t="str">
        <f>ЖН!B14</f>
        <v>Рўзиева Шакина Рустам қизи </v>
      </c>
      <c r="C18" s="365"/>
      <c r="D18" s="34" t="str">
        <f>ЖН!C14</f>
        <v>В-17-034</v>
      </c>
      <c r="E18" s="14">
        <f>ЖН!H14+ЖН!I14</f>
        <v>16</v>
      </c>
      <c r="F18" s="14">
        <f>ЖН!J14+ЖН!K14</f>
        <v>16</v>
      </c>
      <c r="G18" s="14"/>
      <c r="H18" s="14"/>
      <c r="I18" s="14"/>
      <c r="J18" s="14"/>
      <c r="K18" s="14"/>
      <c r="L18" s="33"/>
      <c r="M18" s="25"/>
      <c r="N18" s="25"/>
      <c r="O18" s="366"/>
      <c r="P18" s="367"/>
      <c r="Q18" s="368"/>
    </row>
    <row r="19" spans="1:17" s="6" customFormat="1" ht="27.75" customHeight="1">
      <c r="A19" s="14">
        <v>7</v>
      </c>
      <c r="B19" s="364" t="str">
        <f>ЖН!B15</f>
        <v>Сайдахмедов Соибжон Дилшоджон ўғли </v>
      </c>
      <c r="C19" s="365"/>
      <c r="D19" s="34" t="str">
        <f>ЖН!C15</f>
        <v>В-17-035</v>
      </c>
      <c r="E19" s="14">
        <f>ЖН!H15+ЖН!I15</f>
        <v>16</v>
      </c>
      <c r="F19" s="14">
        <f>ЖН!J15+ЖН!K15</f>
        <v>16</v>
      </c>
      <c r="G19" s="14"/>
      <c r="H19" s="14"/>
      <c r="I19" s="14"/>
      <c r="J19" s="14"/>
      <c r="K19" s="14"/>
      <c r="L19" s="33"/>
      <c r="M19" s="25"/>
      <c r="N19" s="25"/>
      <c r="O19" s="366"/>
      <c r="P19" s="367"/>
      <c r="Q19" s="368"/>
    </row>
    <row r="20" spans="1:17" s="6" customFormat="1" ht="27.75" customHeight="1">
      <c r="A20" s="14">
        <v>8</v>
      </c>
      <c r="B20" s="364" t="str">
        <f>ЖН!B16</f>
        <v>Тохиров Шохрух Жанобил ўғли</v>
      </c>
      <c r="C20" s="365"/>
      <c r="D20" s="34" t="str">
        <f>ЖН!C16</f>
        <v>В-17-036</v>
      </c>
      <c r="E20" s="14">
        <f>ЖН!H16+ЖН!I16</f>
        <v>16</v>
      </c>
      <c r="F20" s="14">
        <f>ЖН!J16+ЖН!K16</f>
        <v>16</v>
      </c>
      <c r="G20" s="14"/>
      <c r="H20" s="14"/>
      <c r="I20" s="14"/>
      <c r="J20" s="14"/>
      <c r="K20" s="14"/>
      <c r="L20" s="33"/>
      <c r="M20" s="25"/>
      <c r="N20" s="25"/>
      <c r="O20" s="366"/>
      <c r="P20" s="367"/>
      <c r="Q20" s="368"/>
    </row>
    <row r="21" spans="1:17" s="6" customFormat="1" ht="27.75" customHeight="1">
      <c r="A21" s="14">
        <v>9</v>
      </c>
      <c r="B21" s="364" t="str">
        <f>ЖН!B17</f>
        <v>Тошболтаева Юлдуз Абдуқодир қизи</v>
      </c>
      <c r="C21" s="365"/>
      <c r="D21" s="34" t="str">
        <f>ЖН!C17</f>
        <v>В-17-011</v>
      </c>
      <c r="E21" s="14">
        <f>ЖН!H17+ЖН!I17</f>
        <v>15</v>
      </c>
      <c r="F21" s="14">
        <f>ЖН!J17+ЖН!K17</f>
        <v>16</v>
      </c>
      <c r="G21" s="14"/>
      <c r="H21" s="14"/>
      <c r="I21" s="14"/>
      <c r="J21" s="14"/>
      <c r="K21" s="14"/>
      <c r="L21" s="33"/>
      <c r="M21" s="25"/>
      <c r="N21" s="25"/>
      <c r="O21" s="366"/>
      <c r="P21" s="367"/>
      <c r="Q21" s="368"/>
    </row>
    <row r="22" spans="1:17" s="6" customFormat="1" ht="27.75" customHeight="1">
      <c r="A22" s="14">
        <v>10</v>
      </c>
      <c r="B22" s="364" t="str">
        <f>ЖН!B18</f>
        <v>Усарова Мафтуна Ибодулла қизи</v>
      </c>
      <c r="C22" s="365"/>
      <c r="D22" s="34" t="str">
        <f>ЖН!C18</f>
        <v>В-17-037</v>
      </c>
      <c r="E22" s="14">
        <f>ЖН!H18+ЖН!I18</f>
        <v>15</v>
      </c>
      <c r="F22" s="14">
        <f>ЖН!J18+ЖН!K18</f>
        <v>15</v>
      </c>
      <c r="G22" s="14"/>
      <c r="H22" s="14"/>
      <c r="I22" s="14"/>
      <c r="J22" s="14"/>
      <c r="K22" s="14"/>
      <c r="L22" s="33"/>
      <c r="M22" s="25"/>
      <c r="N22" s="25"/>
      <c r="O22" s="366"/>
      <c r="P22" s="367"/>
      <c r="Q22" s="368"/>
    </row>
    <row r="23" spans="1:17" s="6" customFormat="1" ht="27.75" customHeight="1">
      <c r="A23" s="14">
        <v>11</v>
      </c>
      <c r="B23" s="364" t="str">
        <f>ЖН!B19</f>
        <v>Хабибуллаева Лобар Камалетдинова</v>
      </c>
      <c r="C23" s="365"/>
      <c r="D23" s="34" t="str">
        <f>ЖН!C19</f>
        <v>В-17-038</v>
      </c>
      <c r="E23" s="14">
        <f>ЖН!H19+ЖН!I19</f>
        <v>16</v>
      </c>
      <c r="F23" s="14">
        <f>ЖН!J19+ЖН!K19</f>
        <v>16</v>
      </c>
      <c r="G23" s="14"/>
      <c r="H23" s="14"/>
      <c r="I23" s="14"/>
      <c r="J23" s="14"/>
      <c r="K23" s="14"/>
      <c r="L23" s="33"/>
      <c r="M23" s="25"/>
      <c r="N23" s="25"/>
      <c r="O23" s="366"/>
      <c r="P23" s="367"/>
      <c r="Q23" s="368"/>
    </row>
    <row r="24" spans="1:17" s="6" customFormat="1" ht="27.75" customHeight="1">
      <c r="A24" s="14">
        <v>12</v>
      </c>
      <c r="B24" s="364" t="str">
        <f>ЖН!B20</f>
        <v>Хайитқулова Зулайхо Мирзабой қизи</v>
      </c>
      <c r="C24" s="365"/>
      <c r="D24" s="34" t="str">
        <f>ЖН!C20</f>
        <v>В-17-010</v>
      </c>
      <c r="E24" s="14">
        <f>ЖН!H20+ЖН!I20</f>
        <v>16</v>
      </c>
      <c r="F24" s="14">
        <f>ЖН!J20+ЖН!K20</f>
        <v>16</v>
      </c>
      <c r="G24" s="14"/>
      <c r="H24" s="14"/>
      <c r="I24" s="14"/>
      <c r="J24" s="14"/>
      <c r="K24" s="14"/>
      <c r="L24" s="33"/>
      <c r="M24" s="25"/>
      <c r="N24" s="25"/>
      <c r="O24" s="366"/>
      <c r="P24" s="367"/>
      <c r="Q24" s="368"/>
    </row>
    <row r="25" spans="1:17" s="6" customFormat="1" ht="27.75" customHeight="1">
      <c r="A25" s="14">
        <v>13</v>
      </c>
      <c r="B25" s="364" t="str">
        <f>ЖН!B21</f>
        <v>Хонимқулов Учқун Бахриддин ўғли</v>
      </c>
      <c r="C25" s="365"/>
      <c r="D25" s="34" t="str">
        <f>ЖН!C21</f>
        <v>В-17-009</v>
      </c>
      <c r="E25" s="14">
        <f>ЖН!H21+ЖН!I21</f>
        <v>16</v>
      </c>
      <c r="F25" s="14">
        <f>ЖН!J21+ЖН!K21</f>
        <v>16</v>
      </c>
      <c r="G25" s="14"/>
      <c r="H25" s="14"/>
      <c r="I25" s="14"/>
      <c r="J25" s="14"/>
      <c r="K25" s="14"/>
      <c r="L25" s="33"/>
      <c r="M25" s="25"/>
      <c r="N25" s="25"/>
      <c r="O25" s="366"/>
      <c r="P25" s="367"/>
      <c r="Q25" s="368"/>
    </row>
    <row r="26" spans="1:17" ht="49.5" customHeight="1">
      <c r="A26" s="369" t="s">
        <v>14</v>
      </c>
      <c r="B26" s="369"/>
      <c r="C26" s="369"/>
      <c r="D26" s="52"/>
      <c r="E26" s="9"/>
      <c r="F26" s="10"/>
      <c r="G26" s="10"/>
      <c r="H26" s="10"/>
      <c r="I26" s="9"/>
      <c r="J26" s="9"/>
      <c r="K26" s="11"/>
      <c r="L26" s="11"/>
      <c r="M26" s="9"/>
      <c r="N26" s="9"/>
      <c r="O26" s="366"/>
      <c r="P26" s="367"/>
      <c r="Q26" s="368"/>
    </row>
    <row r="27" spans="1:3" ht="39.75" customHeight="1">
      <c r="A27" s="243"/>
      <c r="B27" s="243"/>
      <c r="C27" s="243"/>
    </row>
    <row r="28" spans="1:17" ht="18">
      <c r="A28" s="18"/>
      <c r="B28" s="18"/>
      <c r="C28" s="19" t="s">
        <v>15</v>
      </c>
      <c r="D28" s="48">
        <v>13</v>
      </c>
      <c r="E28" s="50"/>
      <c r="F28" s="50"/>
      <c r="G28" s="21" t="s">
        <v>53</v>
      </c>
      <c r="H28" s="21"/>
      <c r="I28" s="21"/>
      <c r="J28" s="21"/>
      <c r="K28" s="15"/>
      <c r="L28" s="15"/>
      <c r="M28" s="15"/>
      <c r="N28" s="22"/>
      <c r="O28" s="15"/>
      <c r="P28" s="15"/>
      <c r="Q28" s="15"/>
    </row>
    <row r="29" spans="1:17" ht="18">
      <c r="A29" s="18"/>
      <c r="B29" s="18"/>
      <c r="C29" s="19"/>
      <c r="D29" s="51"/>
      <c r="E29" s="21"/>
      <c r="F29" s="21"/>
      <c r="G29" s="21"/>
      <c r="H29" s="21"/>
      <c r="I29" s="15"/>
      <c r="J29" s="15"/>
      <c r="K29" s="21"/>
      <c r="L29" s="21"/>
      <c r="M29" s="15"/>
      <c r="N29" s="22"/>
      <c r="O29" s="15"/>
      <c r="P29" s="15"/>
      <c r="Q29" s="15"/>
    </row>
    <row r="30" spans="1:17" ht="30.75" customHeight="1">
      <c r="A30" s="15"/>
      <c r="B30" s="15"/>
      <c r="C30" s="22"/>
      <c r="D30" s="244" t="s">
        <v>16</v>
      </c>
      <c r="E30" s="244"/>
      <c r="F30" s="244"/>
      <c r="G30" s="244"/>
      <c r="H30" s="21"/>
      <c r="I30" s="20"/>
      <c r="J30" s="20"/>
      <c r="K30" s="245" t="s">
        <v>17</v>
      </c>
      <c r="L30" s="245"/>
      <c r="M30" s="20"/>
      <c r="N30" s="20"/>
      <c r="O30" s="15"/>
      <c r="P30" s="15"/>
      <c r="Q30" s="15"/>
    </row>
    <row r="31" spans="1:17" ht="18">
      <c r="A31" s="233"/>
      <c r="B31" s="233"/>
      <c r="C31" s="23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">
      <c r="A32" s="22" t="s">
        <v>52</v>
      </c>
      <c r="B32" s="22"/>
      <c r="C32" s="22"/>
      <c r="D32" s="234" t="s">
        <v>101</v>
      </c>
      <c r="E32" s="234"/>
      <c r="F32" s="234"/>
      <c r="G32" s="234"/>
      <c r="H32" s="50"/>
      <c r="I32" s="50"/>
      <c r="J32" s="50"/>
      <c r="K32" s="21" t="s">
        <v>18</v>
      </c>
      <c r="L32" s="21"/>
      <c r="M32" s="67"/>
      <c r="N32" s="236" t="s">
        <v>57</v>
      </c>
      <c r="O32" s="236"/>
      <c r="P32" s="236"/>
      <c r="Q32" s="236"/>
    </row>
    <row r="33" spans="1:17" ht="18">
      <c r="A33" s="237" t="s">
        <v>19</v>
      </c>
      <c r="B33" s="237"/>
      <c r="C33" s="23" t="s">
        <v>1</v>
      </c>
      <c r="D33" s="238" t="s">
        <v>20</v>
      </c>
      <c r="E33" s="238"/>
      <c r="F33" s="238"/>
      <c r="G33" s="238"/>
      <c r="H33" s="50"/>
      <c r="I33" s="24"/>
      <c r="J33" s="24"/>
      <c r="K33" s="15"/>
      <c r="L33" s="15"/>
      <c r="M33" s="69" t="s">
        <v>21</v>
      </c>
      <c r="N33" s="238" t="s">
        <v>20</v>
      </c>
      <c r="O33" s="238"/>
      <c r="P33" s="238"/>
      <c r="Q33" s="238"/>
    </row>
  </sheetData>
  <sheetProtection/>
  <mergeCells count="58">
    <mergeCell ref="O1:Q1"/>
    <mergeCell ref="A2:Q2"/>
    <mergeCell ref="A3:Q3"/>
    <mergeCell ref="A4:I4"/>
    <mergeCell ref="A5:H5"/>
    <mergeCell ref="A6:Q6"/>
    <mergeCell ref="E7:F7"/>
    <mergeCell ref="H7:I7"/>
    <mergeCell ref="A8:B8"/>
    <mergeCell ref="C9:F9"/>
    <mergeCell ref="H9:K9"/>
    <mergeCell ref="M9:N9"/>
    <mergeCell ref="P9:Q9"/>
    <mergeCell ref="A11:A12"/>
    <mergeCell ref="B11:C12"/>
    <mergeCell ref="D11:D12"/>
    <mergeCell ref="E11:K11"/>
    <mergeCell ref="L11:L12"/>
    <mergeCell ref="M11:M12"/>
    <mergeCell ref="N11:N12"/>
    <mergeCell ref="O11:Q12"/>
    <mergeCell ref="B13:C13"/>
    <mergeCell ref="O13:Q13"/>
    <mergeCell ref="B14:C14"/>
    <mergeCell ref="O14:Q14"/>
    <mergeCell ref="B15:C15"/>
    <mergeCell ref="O15:Q15"/>
    <mergeCell ref="B16:C16"/>
    <mergeCell ref="O16:Q16"/>
    <mergeCell ref="B17:C17"/>
    <mergeCell ref="O17:Q17"/>
    <mergeCell ref="B18:C18"/>
    <mergeCell ref="O18:Q18"/>
    <mergeCell ref="B19:C19"/>
    <mergeCell ref="O19:Q19"/>
    <mergeCell ref="B20:C20"/>
    <mergeCell ref="O20:Q20"/>
    <mergeCell ref="B21:C21"/>
    <mergeCell ref="O21:Q21"/>
    <mergeCell ref="A27:C27"/>
    <mergeCell ref="D30:G30"/>
    <mergeCell ref="K30:L30"/>
    <mergeCell ref="B22:C22"/>
    <mergeCell ref="O22:Q22"/>
    <mergeCell ref="B23:C23"/>
    <mergeCell ref="O23:Q23"/>
    <mergeCell ref="B24:C24"/>
    <mergeCell ref="O24:Q24"/>
    <mergeCell ref="A31:C31"/>
    <mergeCell ref="B25:C25"/>
    <mergeCell ref="O25:Q25"/>
    <mergeCell ref="D32:G32"/>
    <mergeCell ref="A33:B33"/>
    <mergeCell ref="D33:G33"/>
    <mergeCell ref="N32:Q32"/>
    <mergeCell ref="N33:Q33"/>
    <mergeCell ref="A26:C26"/>
    <mergeCell ref="O26:Q26"/>
  </mergeCells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4">
      <selection activeCell="K26" sqref="K26"/>
    </sheetView>
  </sheetViews>
  <sheetFormatPr defaultColWidth="9.140625" defaultRowHeight="12.75"/>
  <cols>
    <col min="1" max="2" width="4.57421875" style="5" customWidth="1"/>
    <col min="3" max="3" width="38.7109375" style="5" customWidth="1"/>
    <col min="4" max="4" width="14.140625" style="53" customWidth="1"/>
    <col min="5" max="6" width="4.7109375" style="5" hidden="1" customWidth="1"/>
    <col min="7" max="7" width="11.140625" style="5" customWidth="1"/>
    <col min="8" max="8" width="4.7109375" style="5" hidden="1" customWidth="1"/>
    <col min="9" max="9" width="4.28125" style="5" hidden="1" customWidth="1"/>
    <col min="10" max="10" width="10.7109375" style="5" customWidth="1"/>
    <col min="11" max="11" width="9.7109375" style="5" customWidth="1"/>
    <col min="12" max="12" width="10.7109375" style="5" customWidth="1"/>
    <col min="13" max="13" width="10.57421875" style="5" customWidth="1"/>
    <col min="14" max="14" width="9.7109375" style="5" customWidth="1"/>
    <col min="15" max="15" width="5.140625" style="5" customWidth="1"/>
    <col min="16" max="16" width="4.421875" style="5" customWidth="1"/>
    <col min="17" max="17" width="6.00390625" style="0" customWidth="1"/>
  </cols>
  <sheetData>
    <row r="1" spans="1:17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73" t="s">
        <v>98</v>
      </c>
      <c r="P1" s="273"/>
      <c r="Q1" s="273"/>
    </row>
    <row r="2" spans="1:17" ht="15.75" customHeight="1">
      <c r="A2" s="274" t="s">
        <v>124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7" ht="34.5" customHeight="1">
      <c r="A3" s="275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17" ht="15.75" customHeight="1">
      <c r="A4" s="276" t="s">
        <v>30</v>
      </c>
      <c r="B4" s="276"/>
      <c r="C4" s="276"/>
      <c r="D4" s="276"/>
      <c r="E4" s="276"/>
      <c r="F4" s="276"/>
      <c r="G4" s="276"/>
      <c r="H4" s="276"/>
      <c r="I4" s="276"/>
      <c r="J4" s="16" t="s">
        <v>22</v>
      </c>
      <c r="K4" s="27">
        <v>18</v>
      </c>
      <c r="L4" s="27"/>
      <c r="M4" s="54"/>
      <c r="N4" s="54"/>
      <c r="O4" s="54"/>
      <c r="P4" s="54"/>
      <c r="Q4" s="54"/>
    </row>
    <row r="5" spans="1:17" ht="15.75" customHeight="1">
      <c r="A5" s="276" t="s">
        <v>102</v>
      </c>
      <c r="B5" s="276"/>
      <c r="C5" s="276"/>
      <c r="D5" s="276"/>
      <c r="E5" s="276"/>
      <c r="F5" s="276"/>
      <c r="G5" s="276"/>
      <c r="H5" s="276"/>
      <c r="I5" s="55"/>
      <c r="J5" s="55" t="s">
        <v>136</v>
      </c>
      <c r="K5" s="56" t="s">
        <v>24</v>
      </c>
      <c r="N5" s="56"/>
      <c r="O5" s="56"/>
      <c r="P5" s="56"/>
      <c r="Q5" s="56"/>
    </row>
    <row r="6" spans="1:17" ht="15.75" customHeight="1">
      <c r="A6" s="274" t="str">
        <f>1!$A$6</f>
        <v>Сув хўжалигини ташкил этиш ва бошқариш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1:17" ht="15.75" customHeight="1">
      <c r="A7" s="16"/>
      <c r="B7" s="16"/>
      <c r="C7" s="57">
        <v>1</v>
      </c>
      <c r="D7" s="58" t="s">
        <v>6</v>
      </c>
      <c r="E7" s="267"/>
      <c r="F7" s="267"/>
      <c r="G7" s="26">
        <v>3</v>
      </c>
      <c r="H7" s="267"/>
      <c r="I7" s="267"/>
      <c r="J7" s="58" t="s">
        <v>23</v>
      </c>
      <c r="K7" s="26">
        <v>2</v>
      </c>
      <c r="L7" s="59" t="s">
        <v>7</v>
      </c>
      <c r="M7" s="59"/>
      <c r="N7" s="59"/>
      <c r="O7" s="59"/>
      <c r="P7" s="59"/>
      <c r="Q7" s="59"/>
    </row>
    <row r="8" spans="1:17" ht="15.75" customHeight="1">
      <c r="A8" s="268" t="s">
        <v>31</v>
      </c>
      <c r="B8" s="268"/>
      <c r="C8" s="60" t="s">
        <v>87</v>
      </c>
      <c r="D8" s="61"/>
      <c r="E8" s="61"/>
      <c r="F8" s="61"/>
      <c r="G8" s="269" t="s">
        <v>94</v>
      </c>
      <c r="H8" s="269" t="s">
        <v>94</v>
      </c>
      <c r="I8" s="269" t="s">
        <v>94</v>
      </c>
      <c r="J8" s="269" t="s">
        <v>94</v>
      </c>
      <c r="K8" s="64"/>
      <c r="L8" s="47" t="s">
        <v>36</v>
      </c>
      <c r="M8" s="47"/>
      <c r="N8" s="350"/>
      <c r="O8" s="350"/>
      <c r="P8" s="350"/>
      <c r="Q8" s="64"/>
    </row>
    <row r="9" spans="1:17" ht="18.75" customHeight="1">
      <c r="A9" s="17" t="s">
        <v>25</v>
      </c>
      <c r="B9" s="17"/>
      <c r="C9" s="271" t="s">
        <v>26</v>
      </c>
      <c r="D9" s="271"/>
      <c r="E9" s="271"/>
      <c r="F9" s="271"/>
      <c r="G9" s="28">
        <v>122</v>
      </c>
      <c r="H9" s="272" t="s">
        <v>34</v>
      </c>
      <c r="I9" s="272"/>
      <c r="J9" s="272"/>
      <c r="K9" s="272"/>
      <c r="L9" s="28">
        <v>23</v>
      </c>
      <c r="M9" s="351" t="s">
        <v>103</v>
      </c>
      <c r="N9" s="351"/>
      <c r="O9" s="49"/>
      <c r="P9" s="251"/>
      <c r="Q9" s="251"/>
    </row>
    <row r="10" spans="1:16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7" ht="12.75" customHeight="1" thickBot="1">
      <c r="A11" s="252" t="s">
        <v>0</v>
      </c>
      <c r="B11" s="254" t="s">
        <v>32</v>
      </c>
      <c r="C11" s="255"/>
      <c r="D11" s="258" t="s">
        <v>8</v>
      </c>
      <c r="E11" s="260" t="s">
        <v>9</v>
      </c>
      <c r="F11" s="261"/>
      <c r="G11" s="261"/>
      <c r="H11" s="261"/>
      <c r="I11" s="261"/>
      <c r="J11" s="261"/>
      <c r="K11" s="262"/>
      <c r="L11" s="263" t="s">
        <v>10</v>
      </c>
      <c r="M11" s="263" t="s">
        <v>11</v>
      </c>
      <c r="N11" s="263" t="s">
        <v>12</v>
      </c>
      <c r="O11" s="254" t="s">
        <v>13</v>
      </c>
      <c r="P11" s="265"/>
      <c r="Q11" s="255"/>
    </row>
    <row r="12" spans="1:17" ht="72.75" customHeight="1" thickBot="1">
      <c r="A12" s="253"/>
      <c r="B12" s="256"/>
      <c r="C12" s="257"/>
      <c r="D12" s="259"/>
      <c r="E12" s="83" t="s">
        <v>47</v>
      </c>
      <c r="F12" s="83" t="s">
        <v>3</v>
      </c>
      <c r="G12" s="83" t="s">
        <v>48</v>
      </c>
      <c r="H12" s="83" t="s">
        <v>28</v>
      </c>
      <c r="I12" s="83" t="s">
        <v>49</v>
      </c>
      <c r="J12" s="83" t="s">
        <v>50</v>
      </c>
      <c r="K12" s="83" t="s">
        <v>51</v>
      </c>
      <c r="L12" s="264"/>
      <c r="M12" s="264"/>
      <c r="N12" s="264"/>
      <c r="O12" s="256"/>
      <c r="P12" s="266"/>
      <c r="Q12" s="257"/>
    </row>
    <row r="13" spans="1:17" s="6" customFormat="1" ht="27.75" customHeight="1" thickBot="1">
      <c r="A13" s="84">
        <v>1</v>
      </c>
      <c r="B13" s="246" t="str">
        <f>ЖН!B10</f>
        <v>Ғуломов Мирғиёс Миразиз ўғли</v>
      </c>
      <c r="C13" s="247"/>
      <c r="D13" s="85" t="str">
        <f>ЖН!C10</f>
        <v>В-17-029</v>
      </c>
      <c r="E13" s="84">
        <f>ЖН!H9+ЖН!I9</f>
        <v>16</v>
      </c>
      <c r="F13" s="84">
        <f>ЖН!J9+ЖН!K9</f>
        <v>16</v>
      </c>
      <c r="G13" s="84">
        <f>ЖН!AR9+ЖН!AS9+ЖН!AT9+ЖН!AU9</f>
        <v>30</v>
      </c>
      <c r="H13" s="84"/>
      <c r="I13" s="84"/>
      <c r="J13" s="84">
        <f>ОН!AR9+ОН!AS9+ОН!AT9+ОН!AU9</f>
        <v>0</v>
      </c>
      <c r="K13" s="84">
        <f>G13+J13</f>
        <v>30</v>
      </c>
      <c r="L13" s="91"/>
      <c r="M13" s="91"/>
      <c r="N13" s="91"/>
      <c r="O13" s="248"/>
      <c r="P13" s="249"/>
      <c r="Q13" s="250"/>
    </row>
    <row r="14" spans="1:17" s="6" customFormat="1" ht="27.75" customHeight="1" thickBot="1">
      <c r="A14" s="84">
        <v>2</v>
      </c>
      <c r="B14" s="246" t="str">
        <f>ЖН!B11</f>
        <v>Каримов Абдуллохон Хайрулло ўғли</v>
      </c>
      <c r="C14" s="247"/>
      <c r="D14" s="85" t="str">
        <f>ЖН!C11</f>
        <v>В-17-030</v>
      </c>
      <c r="E14" s="84">
        <f>ЖН!H10+ЖН!I10</f>
        <v>16</v>
      </c>
      <c r="F14" s="84">
        <f>ЖН!J10+ЖН!K10</f>
        <v>16</v>
      </c>
      <c r="G14" s="84">
        <f>ЖН!AR10+ЖН!AS10+ЖН!AT10+ЖН!AU10</f>
        <v>0</v>
      </c>
      <c r="H14" s="84"/>
      <c r="I14" s="84"/>
      <c r="J14" s="84">
        <f>ОН!AR10+ОН!AS10+ОН!AT10+ОН!AU10</f>
        <v>0</v>
      </c>
      <c r="K14" s="84">
        <f aca="true" t="shared" si="0" ref="K14:K25">G14+J14</f>
        <v>0</v>
      </c>
      <c r="L14" s="91"/>
      <c r="M14" s="91"/>
      <c r="N14" s="91"/>
      <c r="O14" s="248"/>
      <c r="P14" s="249"/>
      <c r="Q14" s="250"/>
    </row>
    <row r="15" spans="1:17" s="6" customFormat="1" ht="27.75" customHeight="1" thickBot="1">
      <c r="A15" s="84">
        <v>3</v>
      </c>
      <c r="B15" s="246" t="str">
        <f>ЖН!B12</f>
        <v>Махмудова Наргиза Давлат қизи</v>
      </c>
      <c r="C15" s="247"/>
      <c r="D15" s="85" t="str">
        <f>ЖН!C12</f>
        <v>В-17-031</v>
      </c>
      <c r="E15" s="84">
        <f>ЖН!H11+ЖН!I11</f>
        <v>16</v>
      </c>
      <c r="F15" s="84">
        <f>ЖН!J11+ЖН!K11</f>
        <v>16</v>
      </c>
      <c r="G15" s="84">
        <f>ЖН!AR11+ЖН!AS11+ЖН!AT11+ЖН!AU11</f>
        <v>0</v>
      </c>
      <c r="H15" s="84"/>
      <c r="I15" s="84"/>
      <c r="J15" s="84">
        <f>ОН!AR11+ОН!AS11+ОН!AT11+ОН!AU11</f>
        <v>0</v>
      </c>
      <c r="K15" s="84">
        <f t="shared" si="0"/>
        <v>0</v>
      </c>
      <c r="L15" s="91"/>
      <c r="M15" s="91"/>
      <c r="N15" s="91"/>
      <c r="O15" s="248"/>
      <c r="P15" s="249"/>
      <c r="Q15" s="250"/>
    </row>
    <row r="16" spans="1:17" s="6" customFormat="1" ht="27.75" customHeight="1" thickBot="1">
      <c r="A16" s="84">
        <v>4</v>
      </c>
      <c r="B16" s="246" t="str">
        <f>'[1]ЖН'!B14</f>
        <v>Нарзуллаева Диёрахон Рахматулла қизи</v>
      </c>
      <c r="C16" s="247"/>
      <c r="D16" s="85" t="str">
        <f>'[1]ЖН'!C14</f>
        <v>В-17-036</v>
      </c>
      <c r="E16" s="84">
        <f>ЖН!H12+ЖН!I12</f>
        <v>17</v>
      </c>
      <c r="F16" s="84">
        <f>ЖН!J12+ЖН!K12</f>
        <v>17</v>
      </c>
      <c r="G16" s="84">
        <f>ЖН!AR12+ЖН!AS12+ЖН!AT12+ЖН!AU12</f>
        <v>34</v>
      </c>
      <c r="H16" s="84"/>
      <c r="I16" s="84"/>
      <c r="J16" s="84">
        <f>ОН!AR12+ОН!AS12+ОН!AT12+ОН!AU12</f>
        <v>0</v>
      </c>
      <c r="K16" s="84">
        <f t="shared" si="0"/>
        <v>34</v>
      </c>
      <c r="L16" s="91"/>
      <c r="M16" s="91"/>
      <c r="N16" s="91"/>
      <c r="O16" s="248"/>
      <c r="P16" s="249"/>
      <c r="Q16" s="250"/>
    </row>
    <row r="17" spans="1:17" s="6" customFormat="1" ht="27.75" customHeight="1" thickBot="1">
      <c r="A17" s="84">
        <v>5</v>
      </c>
      <c r="B17" s="246" t="str">
        <f>ЖН!B13</f>
        <v>Нуралиев Самандар Рустам ўғли</v>
      </c>
      <c r="C17" s="247"/>
      <c r="D17" s="85" t="str">
        <f>ЖН!C13</f>
        <v>В-17-033</v>
      </c>
      <c r="E17" s="84">
        <f>ЖН!H13+ЖН!I13</f>
        <v>16</v>
      </c>
      <c r="F17" s="84">
        <f>ЖН!J13+ЖН!K13</f>
        <v>16</v>
      </c>
      <c r="G17" s="84">
        <f>ЖН!AR13+ЖН!AS13+ЖН!AT13+ЖН!AU13</f>
        <v>0</v>
      </c>
      <c r="H17" s="84"/>
      <c r="I17" s="84"/>
      <c r="J17" s="84">
        <f>ОН!AR13+ОН!AS13+ОН!AT13+ОН!AU13</f>
        <v>0</v>
      </c>
      <c r="K17" s="84">
        <f t="shared" si="0"/>
        <v>0</v>
      </c>
      <c r="L17" s="91"/>
      <c r="M17" s="91"/>
      <c r="N17" s="91"/>
      <c r="O17" s="248"/>
      <c r="P17" s="249"/>
      <c r="Q17" s="250"/>
    </row>
    <row r="18" spans="1:17" s="6" customFormat="1" ht="27.75" customHeight="1" thickBot="1">
      <c r="A18" s="84">
        <v>6</v>
      </c>
      <c r="B18" s="240" t="str">
        <f>ЖН!B14</f>
        <v>Рўзиева Шакина Рустам қизи </v>
      </c>
      <c r="C18" s="240"/>
      <c r="D18" s="85" t="str">
        <f>ЖН!C14</f>
        <v>В-17-034</v>
      </c>
      <c r="E18" s="84">
        <f>ЖН!H14+ЖН!I14</f>
        <v>16</v>
      </c>
      <c r="F18" s="84">
        <f>ЖН!J14+ЖН!K14</f>
        <v>16</v>
      </c>
      <c r="G18" s="84">
        <f>ЖН!AR14+ЖН!AS14+ЖН!AT14+ЖН!AU14</f>
        <v>34</v>
      </c>
      <c r="H18" s="84"/>
      <c r="I18" s="84"/>
      <c r="J18" s="84">
        <f>ОН!AR14+ОН!AS14+ОН!AT14+ОН!AU14</f>
        <v>0</v>
      </c>
      <c r="K18" s="84">
        <f t="shared" si="0"/>
        <v>34</v>
      </c>
      <c r="L18" s="91"/>
      <c r="M18" s="91"/>
      <c r="N18" s="91"/>
      <c r="O18" s="241"/>
      <c r="P18" s="241"/>
      <c r="Q18" s="241"/>
    </row>
    <row r="19" spans="1:17" s="6" customFormat="1" ht="27.75" customHeight="1" thickBot="1">
      <c r="A19" s="84">
        <v>7</v>
      </c>
      <c r="B19" s="240" t="str">
        <f>ЖН!B15</f>
        <v>Сайдахмедов Соибжон Дилшоджон ўғли </v>
      </c>
      <c r="C19" s="240"/>
      <c r="D19" s="85" t="str">
        <f>ЖН!C15</f>
        <v>В-17-035</v>
      </c>
      <c r="E19" s="84">
        <f>ЖН!H15+ЖН!I15</f>
        <v>16</v>
      </c>
      <c r="F19" s="84">
        <f>ЖН!J15+ЖН!K15</f>
        <v>16</v>
      </c>
      <c r="G19" s="84">
        <f>ЖН!AR15+ЖН!AS15+ЖН!AT15+ЖН!AU15</f>
        <v>0</v>
      </c>
      <c r="H19" s="84"/>
      <c r="I19" s="84"/>
      <c r="J19" s="84">
        <f>ОН!AR15+ОН!AS15+ОН!AT15+ОН!AU15</f>
        <v>0</v>
      </c>
      <c r="K19" s="84">
        <f t="shared" si="0"/>
        <v>0</v>
      </c>
      <c r="L19" s="91"/>
      <c r="M19" s="91"/>
      <c r="N19" s="91"/>
      <c r="O19" s="241"/>
      <c r="P19" s="241"/>
      <c r="Q19" s="241"/>
    </row>
    <row r="20" spans="1:17" s="6" customFormat="1" ht="27.75" customHeight="1" thickBot="1">
      <c r="A20" s="84">
        <v>8</v>
      </c>
      <c r="B20" s="240" t="str">
        <f>ЖН!B16</f>
        <v>Тохиров Шохрух Жанобил ўғли</v>
      </c>
      <c r="C20" s="240"/>
      <c r="D20" s="85" t="str">
        <f>ЖН!C16</f>
        <v>В-17-036</v>
      </c>
      <c r="E20" s="84">
        <f>ЖН!H16+ЖН!I16</f>
        <v>16</v>
      </c>
      <c r="F20" s="84">
        <f>ЖН!J16+ЖН!K16</f>
        <v>16</v>
      </c>
      <c r="G20" s="84">
        <f>ЖН!AR16+ЖН!AS16+ЖН!AT16+ЖН!AU16</f>
        <v>0</v>
      </c>
      <c r="H20" s="84"/>
      <c r="I20" s="84"/>
      <c r="J20" s="84">
        <f>ОН!AR16+ОН!AS16+ОН!AT16+ОН!AU16</f>
        <v>0</v>
      </c>
      <c r="K20" s="84">
        <f t="shared" si="0"/>
        <v>0</v>
      </c>
      <c r="L20" s="91"/>
      <c r="M20" s="91"/>
      <c r="N20" s="91"/>
      <c r="O20" s="241"/>
      <c r="P20" s="241"/>
      <c r="Q20" s="241"/>
    </row>
    <row r="21" spans="1:17" s="6" customFormat="1" ht="27.75" customHeight="1" thickBot="1">
      <c r="A21" s="84">
        <v>9</v>
      </c>
      <c r="B21" s="240" t="str">
        <f>ЖН!B17</f>
        <v>Тошболтаева Юлдуз Абдуқодир қизи</v>
      </c>
      <c r="C21" s="240"/>
      <c r="D21" s="85" t="str">
        <f>ЖН!C17</f>
        <v>В-17-011</v>
      </c>
      <c r="E21" s="84">
        <f>ЖН!H17+ЖН!I17</f>
        <v>15</v>
      </c>
      <c r="F21" s="84">
        <f>ЖН!J17+ЖН!K17</f>
        <v>16</v>
      </c>
      <c r="G21" s="84">
        <f>ЖН!AR17+ЖН!AS17+ЖН!AT17+ЖН!AU17</f>
        <v>0</v>
      </c>
      <c r="H21" s="84"/>
      <c r="I21" s="84"/>
      <c r="J21" s="84">
        <f>ОН!AR17+ОН!AS17+ОН!AT17+ОН!AU17</f>
        <v>0</v>
      </c>
      <c r="K21" s="84">
        <f t="shared" si="0"/>
        <v>0</v>
      </c>
      <c r="L21" s="91"/>
      <c r="M21" s="91"/>
      <c r="N21" s="91"/>
      <c r="O21" s="241"/>
      <c r="P21" s="241"/>
      <c r="Q21" s="241"/>
    </row>
    <row r="22" spans="1:17" s="6" customFormat="1" ht="27.75" customHeight="1" thickBot="1">
      <c r="A22" s="84">
        <v>10</v>
      </c>
      <c r="B22" s="240" t="str">
        <f>ЖН!B18</f>
        <v>Усарова Мафтуна Ибодулла қизи</v>
      </c>
      <c r="C22" s="240"/>
      <c r="D22" s="85" t="str">
        <f>ЖН!C18</f>
        <v>В-17-037</v>
      </c>
      <c r="E22" s="84">
        <f>ЖН!H18+ЖН!I18</f>
        <v>15</v>
      </c>
      <c r="F22" s="84">
        <f>ЖН!J18+ЖН!K18</f>
        <v>15</v>
      </c>
      <c r="G22" s="84">
        <f>ЖН!AR18+ЖН!AS18+ЖН!AT18+ЖН!AU18</f>
        <v>34</v>
      </c>
      <c r="H22" s="84"/>
      <c r="I22" s="84"/>
      <c r="J22" s="84">
        <f>ОН!AR18+ОН!AS18+ОН!AT18+ОН!AU18</f>
        <v>0</v>
      </c>
      <c r="K22" s="84">
        <f t="shared" si="0"/>
        <v>34</v>
      </c>
      <c r="L22" s="91"/>
      <c r="M22" s="91"/>
      <c r="N22" s="91"/>
      <c r="O22" s="241"/>
      <c r="P22" s="241"/>
      <c r="Q22" s="241"/>
    </row>
    <row r="23" spans="1:17" s="6" customFormat="1" ht="27.75" customHeight="1" thickBot="1">
      <c r="A23" s="84">
        <v>11</v>
      </c>
      <c r="B23" s="240" t="str">
        <f>ЖН!B19</f>
        <v>Хабибуллаева Лобар Камалетдинова</v>
      </c>
      <c r="C23" s="240"/>
      <c r="D23" s="85" t="str">
        <f>ЖН!C19</f>
        <v>В-17-038</v>
      </c>
      <c r="E23" s="84">
        <f>ЖН!H19+ЖН!I19</f>
        <v>16</v>
      </c>
      <c r="F23" s="84">
        <f>ЖН!J19+ЖН!K19</f>
        <v>16</v>
      </c>
      <c r="G23" s="84">
        <f>ЖН!AR19+ЖН!AS19+ЖН!AT19+ЖН!AU19</f>
        <v>34</v>
      </c>
      <c r="H23" s="84"/>
      <c r="I23" s="84"/>
      <c r="J23" s="84">
        <f>ОН!AR19+ОН!AS19+ОН!AT19+ОН!AU19</f>
        <v>0</v>
      </c>
      <c r="K23" s="84">
        <f t="shared" si="0"/>
        <v>34</v>
      </c>
      <c r="L23" s="91"/>
      <c r="M23" s="91"/>
      <c r="N23" s="91"/>
      <c r="O23" s="241"/>
      <c r="P23" s="241"/>
      <c r="Q23" s="241"/>
    </row>
    <row r="24" spans="1:17" s="6" customFormat="1" ht="27.75" customHeight="1" thickBot="1">
      <c r="A24" s="84">
        <v>12</v>
      </c>
      <c r="B24" s="240" t="str">
        <f>ЖН!B20</f>
        <v>Хайитқулова Зулайхо Мирзабой қизи</v>
      </c>
      <c r="C24" s="240"/>
      <c r="D24" s="85" t="str">
        <f>ЖН!C20</f>
        <v>В-17-010</v>
      </c>
      <c r="E24" s="84">
        <f>ЖН!H20+ЖН!I20</f>
        <v>16</v>
      </c>
      <c r="F24" s="84">
        <f>ЖН!J20+ЖН!K20</f>
        <v>16</v>
      </c>
      <c r="G24" s="84">
        <f>ЖН!AR20+ЖН!AS20+ЖН!AT20+ЖН!AU20</f>
        <v>34</v>
      </c>
      <c r="H24" s="84"/>
      <c r="I24" s="84"/>
      <c r="J24" s="84">
        <f>ОН!AR20+ОН!AS20+ОН!AT20+ОН!AU20</f>
        <v>0</v>
      </c>
      <c r="K24" s="84">
        <f t="shared" si="0"/>
        <v>34</v>
      </c>
      <c r="L24" s="91"/>
      <c r="M24" s="91"/>
      <c r="N24" s="91"/>
      <c r="O24" s="241"/>
      <c r="P24" s="241"/>
      <c r="Q24" s="241"/>
    </row>
    <row r="25" spans="1:17" s="6" customFormat="1" ht="27.75" customHeight="1" thickBot="1">
      <c r="A25" s="84">
        <v>13</v>
      </c>
      <c r="B25" s="240" t="str">
        <f>ЖН!B21</f>
        <v>Хонимқулов Учқун Бахриддин ўғли</v>
      </c>
      <c r="C25" s="240"/>
      <c r="D25" s="85" t="str">
        <f>ЖН!C21</f>
        <v>В-17-009</v>
      </c>
      <c r="E25" s="84">
        <f>ЖН!H21+ЖН!I21</f>
        <v>16</v>
      </c>
      <c r="F25" s="84">
        <f>ЖН!J21+ЖН!K21</f>
        <v>16</v>
      </c>
      <c r="G25" s="84">
        <f>ЖН!AR21+ЖН!AS21+ЖН!AT21+ЖН!AU21</f>
        <v>0</v>
      </c>
      <c r="H25" s="84"/>
      <c r="I25" s="84"/>
      <c r="J25" s="84">
        <f>ОН!AR21+ОН!AS21+ОН!AT21+ОН!AU21</f>
        <v>0</v>
      </c>
      <c r="K25" s="84">
        <f t="shared" si="0"/>
        <v>0</v>
      </c>
      <c r="L25" s="91"/>
      <c r="M25" s="91"/>
      <c r="N25" s="91"/>
      <c r="O25" s="241"/>
      <c r="P25" s="241"/>
      <c r="Q25" s="241"/>
    </row>
    <row r="26" spans="1:17" ht="49.5" customHeight="1" thickBot="1">
      <c r="A26" s="242" t="s">
        <v>14</v>
      </c>
      <c r="B26" s="242"/>
      <c r="C26" s="242"/>
      <c r="D26" s="92"/>
      <c r="E26" s="88"/>
      <c r="F26" s="89"/>
      <c r="G26" s="89"/>
      <c r="H26" s="89"/>
      <c r="I26" s="88"/>
      <c r="J26" s="88"/>
      <c r="K26" s="90"/>
      <c r="L26" s="90"/>
      <c r="M26" s="88"/>
      <c r="N26" s="88"/>
      <c r="O26" s="241"/>
      <c r="P26" s="241"/>
      <c r="Q26" s="241"/>
    </row>
    <row r="27" spans="1:12" ht="39.75" customHeight="1">
      <c r="A27" s="243"/>
      <c r="B27" s="243"/>
      <c r="C27" s="243"/>
      <c r="J27" s="5" t="s">
        <v>138</v>
      </c>
      <c r="K27" s="5" t="s">
        <v>138</v>
      </c>
      <c r="L27" s="5" t="s">
        <v>138</v>
      </c>
    </row>
    <row r="28" spans="1:17" ht="18">
      <c r="A28" s="18"/>
      <c r="B28" s="18"/>
      <c r="C28" s="19" t="s">
        <v>15</v>
      </c>
      <c r="D28" s="48">
        <v>13</v>
      </c>
      <c r="E28" s="50"/>
      <c r="F28" s="50"/>
      <c r="G28" s="21" t="s">
        <v>53</v>
      </c>
      <c r="H28" s="21"/>
      <c r="I28" s="21"/>
      <c r="J28" s="21"/>
      <c r="K28" s="15"/>
      <c r="L28" s="15"/>
      <c r="M28" s="15"/>
      <c r="N28" s="22"/>
      <c r="O28" s="15"/>
      <c r="P28" s="15"/>
      <c r="Q28" s="15"/>
    </row>
    <row r="29" spans="1:17" ht="18">
      <c r="A29" s="18"/>
      <c r="B29" s="18"/>
      <c r="C29" s="19"/>
      <c r="D29" s="51"/>
      <c r="E29" s="21"/>
      <c r="F29" s="21"/>
      <c r="G29" s="21"/>
      <c r="H29" s="21"/>
      <c r="I29" s="15"/>
      <c r="J29" s="15"/>
      <c r="K29" s="21"/>
      <c r="L29" s="21"/>
      <c r="M29" s="15"/>
      <c r="N29" s="22"/>
      <c r="O29" s="15"/>
      <c r="P29" s="15"/>
      <c r="Q29" s="15"/>
    </row>
    <row r="30" spans="1:17" ht="30.75" customHeight="1">
      <c r="A30" s="15"/>
      <c r="B30" s="15"/>
      <c r="C30" s="22"/>
      <c r="D30" s="244" t="s">
        <v>16</v>
      </c>
      <c r="E30" s="244"/>
      <c r="F30" s="244"/>
      <c r="G30" s="244"/>
      <c r="H30" s="21"/>
      <c r="I30" s="20"/>
      <c r="J30" s="20"/>
      <c r="K30" s="245" t="s">
        <v>17</v>
      </c>
      <c r="L30" s="245"/>
      <c r="M30" s="20"/>
      <c r="N30" s="20"/>
      <c r="O30" s="15"/>
      <c r="P30" s="15"/>
      <c r="Q30" s="15"/>
    </row>
    <row r="31" spans="1:17" ht="18">
      <c r="A31" s="233"/>
      <c r="B31" s="233"/>
      <c r="C31" s="23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">
      <c r="A32" s="22" t="s">
        <v>52</v>
      </c>
      <c r="B32" s="22"/>
      <c r="C32" s="22"/>
      <c r="D32" s="234" t="s">
        <v>101</v>
      </c>
      <c r="E32" s="234"/>
      <c r="F32" s="234"/>
      <c r="G32" s="234"/>
      <c r="H32" s="50"/>
      <c r="I32" s="50"/>
      <c r="J32" s="50"/>
      <c r="K32" s="21" t="s">
        <v>18</v>
      </c>
      <c r="L32" s="21"/>
      <c r="M32" s="234" t="s">
        <v>118</v>
      </c>
      <c r="N32" s="234"/>
      <c r="O32" s="234"/>
      <c r="P32" s="234"/>
      <c r="Q32" s="234"/>
    </row>
    <row r="33" spans="1:17" ht="18">
      <c r="A33" s="237" t="s">
        <v>19</v>
      </c>
      <c r="B33" s="237"/>
      <c r="C33" s="23" t="s">
        <v>1</v>
      </c>
      <c r="D33" s="238" t="s">
        <v>20</v>
      </c>
      <c r="E33" s="238"/>
      <c r="F33" s="238"/>
      <c r="G33" s="238"/>
      <c r="H33" s="50"/>
      <c r="I33" s="24"/>
      <c r="J33" s="24"/>
      <c r="K33" s="15"/>
      <c r="L33" s="15"/>
      <c r="M33" s="238" t="s">
        <v>21</v>
      </c>
      <c r="N33" s="238"/>
      <c r="O33" s="239" t="s">
        <v>20</v>
      </c>
      <c r="P33" s="239"/>
      <c r="Q33" s="239"/>
    </row>
  </sheetData>
  <sheetProtection/>
  <mergeCells count="61">
    <mergeCell ref="A33:B33"/>
    <mergeCell ref="D33:G33"/>
    <mergeCell ref="M33:N33"/>
    <mergeCell ref="O33:Q33"/>
    <mergeCell ref="A27:C27"/>
    <mergeCell ref="D30:G30"/>
    <mergeCell ref="K30:L30"/>
    <mergeCell ref="A31:C31"/>
    <mergeCell ref="D32:G32"/>
    <mergeCell ref="M32:Q32"/>
    <mergeCell ref="B24:C24"/>
    <mergeCell ref="O24:Q24"/>
    <mergeCell ref="B25:C25"/>
    <mergeCell ref="O25:Q25"/>
    <mergeCell ref="A26:C26"/>
    <mergeCell ref="O26:Q26"/>
    <mergeCell ref="B21:C21"/>
    <mergeCell ref="O21:Q21"/>
    <mergeCell ref="B22:C22"/>
    <mergeCell ref="O22:Q22"/>
    <mergeCell ref="B23:C23"/>
    <mergeCell ref="O23:Q23"/>
    <mergeCell ref="B18:C18"/>
    <mergeCell ref="O18:Q18"/>
    <mergeCell ref="B19:C19"/>
    <mergeCell ref="O19:Q19"/>
    <mergeCell ref="B20:C20"/>
    <mergeCell ref="O20:Q20"/>
    <mergeCell ref="B15:C15"/>
    <mergeCell ref="O15:Q15"/>
    <mergeCell ref="B16:C16"/>
    <mergeCell ref="O16:Q16"/>
    <mergeCell ref="B17:C17"/>
    <mergeCell ref="O17:Q17"/>
    <mergeCell ref="N11:N12"/>
    <mergeCell ref="O11:Q12"/>
    <mergeCell ref="B13:C13"/>
    <mergeCell ref="O13:Q13"/>
    <mergeCell ref="B14:C14"/>
    <mergeCell ref="O14:Q14"/>
    <mergeCell ref="A11:A12"/>
    <mergeCell ref="B11:C12"/>
    <mergeCell ref="D11:D12"/>
    <mergeCell ref="E11:K11"/>
    <mergeCell ref="L11:L12"/>
    <mergeCell ref="M11:M12"/>
    <mergeCell ref="E7:F7"/>
    <mergeCell ref="H7:I7"/>
    <mergeCell ref="A8:B8"/>
    <mergeCell ref="G8:J8"/>
    <mergeCell ref="N8:P8"/>
    <mergeCell ref="C9:F9"/>
    <mergeCell ref="H9:K9"/>
    <mergeCell ref="M9:N9"/>
    <mergeCell ref="P9:Q9"/>
    <mergeCell ref="O1:Q1"/>
    <mergeCell ref="A2:Q2"/>
    <mergeCell ref="A3:Q3"/>
    <mergeCell ref="A4:I4"/>
    <mergeCell ref="A5:H5"/>
    <mergeCell ref="A6:Q6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AY24"/>
  <sheetViews>
    <sheetView tabSelected="1" view="pageBreakPreview" zoomScale="85" zoomScaleNormal="85" zoomScaleSheetLayoutView="85" zoomScalePageLayoutView="85" workbookViewId="0" topLeftCell="A4">
      <selection activeCell="AK10" sqref="AK10"/>
    </sheetView>
  </sheetViews>
  <sheetFormatPr defaultColWidth="9.140625" defaultRowHeight="12.75"/>
  <cols>
    <col min="1" max="1" width="4.8515625" style="1" customWidth="1"/>
    <col min="2" max="2" width="34.140625" style="1" customWidth="1"/>
    <col min="3" max="3" width="12.140625" style="1" customWidth="1"/>
    <col min="4" max="4" width="4.28125" style="1" customWidth="1"/>
    <col min="5" max="5" width="4.421875" style="1" customWidth="1"/>
    <col min="6" max="7" width="4.140625" style="1" customWidth="1"/>
    <col min="8" max="9" width="4.140625" style="13" customWidth="1"/>
    <col min="10" max="10" width="4.28125" style="13" customWidth="1"/>
    <col min="11" max="11" width="4.421875" style="13" customWidth="1"/>
    <col min="12" max="12" width="4.140625" style="29" customWidth="1"/>
    <col min="13" max="13" width="4.00390625" style="29" customWidth="1"/>
    <col min="14" max="14" width="4.28125" style="29" customWidth="1"/>
    <col min="15" max="15" width="4.140625" style="29" customWidth="1"/>
    <col min="16" max="16" width="4.57421875" style="1" customWidth="1"/>
    <col min="17" max="17" width="4.421875" style="1" customWidth="1"/>
    <col min="18" max="18" width="4.7109375" style="1" customWidth="1"/>
    <col min="19" max="19" width="5.140625" style="1" customWidth="1"/>
    <col min="20" max="20" width="4.7109375" style="13" customWidth="1"/>
    <col min="21" max="22" width="4.28125" style="13" customWidth="1"/>
    <col min="23" max="23" width="5.00390625" style="13" customWidth="1"/>
    <col min="24" max="24" width="4.28125" style="1" customWidth="1"/>
    <col min="25" max="25" width="4.140625" style="1" customWidth="1"/>
    <col min="26" max="27" width="4.28125" style="1" customWidth="1"/>
    <col min="28" max="28" width="4.421875" style="13" customWidth="1"/>
    <col min="29" max="29" width="4.28125" style="13" customWidth="1"/>
    <col min="30" max="30" width="4.421875" style="13" customWidth="1"/>
    <col min="31" max="31" width="3.8515625" style="13" customWidth="1"/>
    <col min="32" max="32" width="4.57421875" style="1" customWidth="1"/>
    <col min="33" max="33" width="4.8515625" style="1" customWidth="1"/>
    <col min="34" max="34" width="4.7109375" style="1" customWidth="1"/>
    <col min="35" max="35" width="4.28125" style="1" customWidth="1"/>
    <col min="36" max="37" width="4.421875" style="1" customWidth="1"/>
    <col min="38" max="38" width="5.00390625" style="1" customWidth="1"/>
    <col min="39" max="39" width="4.57421875" style="1" customWidth="1"/>
    <col min="40" max="41" width="4.28125" style="1" hidden="1" customWidth="1"/>
    <col min="42" max="42" width="5.00390625" style="1" hidden="1" customWidth="1"/>
    <col min="43" max="43" width="4.28125" style="1" hidden="1" customWidth="1"/>
    <col min="44" max="45" width="4.28125" style="1" customWidth="1"/>
    <col min="46" max="46" width="4.57421875" style="1" customWidth="1"/>
    <col min="47" max="47" width="5.00390625" style="1" customWidth="1"/>
    <col min="48" max="51" width="3.421875" style="1" hidden="1" customWidth="1"/>
    <col min="52" max="16384" width="9.140625" style="1" customWidth="1"/>
  </cols>
  <sheetData>
    <row r="1" spans="1:51" s="2" customFormat="1" ht="39" customHeight="1">
      <c r="A1" s="307" t="s">
        <v>139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</row>
    <row r="2" spans="1:51" s="3" customFormat="1" ht="7.5" customHeight="1" thickBot="1">
      <c r="A2" s="307"/>
      <c r="B2" s="307"/>
      <c r="C2" s="307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</row>
    <row r="3" spans="1:51" ht="13.5" customHeight="1" thickBot="1">
      <c r="A3" s="281" t="s">
        <v>0</v>
      </c>
      <c r="B3" s="281" t="s">
        <v>33</v>
      </c>
      <c r="C3" s="97"/>
      <c r="D3" s="297" t="s">
        <v>140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</row>
    <row r="4" spans="1:51" ht="13.5" customHeight="1" thickBot="1">
      <c r="A4" s="282"/>
      <c r="B4" s="282"/>
      <c r="C4" s="281" t="s">
        <v>27</v>
      </c>
      <c r="D4" s="294"/>
      <c r="E4" s="295"/>
      <c r="F4" s="295"/>
      <c r="G4" s="296"/>
      <c r="H4" s="294"/>
      <c r="I4" s="295"/>
      <c r="J4" s="295"/>
      <c r="K4" s="296"/>
      <c r="L4" s="283"/>
      <c r="M4" s="284"/>
      <c r="N4" s="284"/>
      <c r="O4" s="285"/>
      <c r="P4" s="283"/>
      <c r="Q4" s="284"/>
      <c r="R4" s="284"/>
      <c r="S4" s="285"/>
      <c r="T4" s="283"/>
      <c r="U4" s="284"/>
      <c r="V4" s="284"/>
      <c r="W4" s="285"/>
      <c r="X4" s="304"/>
      <c r="Y4" s="305"/>
      <c r="Z4" s="305"/>
      <c r="AA4" s="306"/>
      <c r="AB4" s="283"/>
      <c r="AC4" s="284"/>
      <c r="AD4" s="284"/>
      <c r="AE4" s="285"/>
      <c r="AF4" s="283"/>
      <c r="AG4" s="284"/>
      <c r="AH4" s="284"/>
      <c r="AI4" s="285"/>
      <c r="AJ4" s="98"/>
      <c r="AK4" s="99"/>
      <c r="AL4" s="99"/>
      <c r="AM4" s="100"/>
      <c r="AN4" s="111"/>
      <c r="AO4" s="111"/>
      <c r="AP4" s="111"/>
      <c r="AQ4" s="111"/>
      <c r="AR4" s="111"/>
      <c r="AS4" s="111"/>
      <c r="AT4" s="230"/>
      <c r="AU4" s="231"/>
      <c r="AV4" s="283"/>
      <c r="AW4" s="284"/>
      <c r="AX4" s="284"/>
      <c r="AY4" s="285"/>
    </row>
    <row r="5" spans="1:51" s="4" customFormat="1" ht="43.5" customHeight="1" thickBot="1">
      <c r="A5" s="282"/>
      <c r="B5" s="282"/>
      <c r="C5" s="282"/>
      <c r="D5" s="277" t="s">
        <v>142</v>
      </c>
      <c r="E5" s="278"/>
      <c r="F5" s="278"/>
      <c r="G5" s="279"/>
      <c r="H5" s="277" t="s">
        <v>144</v>
      </c>
      <c r="I5" s="278"/>
      <c r="J5" s="278"/>
      <c r="K5" s="279"/>
      <c r="L5" s="277" t="s">
        <v>145</v>
      </c>
      <c r="M5" s="278"/>
      <c r="N5" s="278"/>
      <c r="O5" s="279"/>
      <c r="P5" s="277" t="s">
        <v>147</v>
      </c>
      <c r="Q5" s="278"/>
      <c r="R5" s="278"/>
      <c r="S5" s="279"/>
      <c r="T5" s="277" t="s">
        <v>148</v>
      </c>
      <c r="U5" s="278"/>
      <c r="V5" s="278"/>
      <c r="W5" s="279"/>
      <c r="X5" s="277" t="s">
        <v>151</v>
      </c>
      <c r="Y5" s="278"/>
      <c r="Z5" s="278"/>
      <c r="AA5" s="279"/>
      <c r="AB5" s="277" t="s">
        <v>154</v>
      </c>
      <c r="AC5" s="278"/>
      <c r="AD5" s="278"/>
      <c r="AE5" s="279"/>
      <c r="AF5" s="277" t="s">
        <v>156</v>
      </c>
      <c r="AG5" s="278"/>
      <c r="AH5" s="278"/>
      <c r="AI5" s="279"/>
      <c r="AJ5" s="298" t="s">
        <v>35</v>
      </c>
      <c r="AK5" s="299"/>
      <c r="AL5" s="299"/>
      <c r="AM5" s="300"/>
      <c r="AN5" s="313" t="s">
        <v>159</v>
      </c>
      <c r="AO5" s="313"/>
      <c r="AP5" s="313"/>
      <c r="AQ5" s="313"/>
      <c r="AR5" s="313" t="s">
        <v>133</v>
      </c>
      <c r="AS5" s="313"/>
      <c r="AT5" s="313"/>
      <c r="AU5" s="313"/>
      <c r="AV5" s="277"/>
      <c r="AW5" s="278"/>
      <c r="AX5" s="278"/>
      <c r="AY5" s="279"/>
    </row>
    <row r="6" spans="1:51" s="4" customFormat="1" ht="21" customHeight="1">
      <c r="A6" s="282"/>
      <c r="B6" s="282"/>
      <c r="C6" s="282"/>
      <c r="D6" s="291" t="s">
        <v>165</v>
      </c>
      <c r="E6" s="292"/>
      <c r="F6" s="292"/>
      <c r="G6" s="293"/>
      <c r="H6" s="286" t="s">
        <v>167</v>
      </c>
      <c r="I6" s="287"/>
      <c r="J6" s="287"/>
      <c r="K6" s="288"/>
      <c r="L6" s="286" t="s">
        <v>146</v>
      </c>
      <c r="M6" s="287"/>
      <c r="N6" s="287"/>
      <c r="O6" s="288"/>
      <c r="P6" s="286" t="s">
        <v>166</v>
      </c>
      <c r="Q6" s="287"/>
      <c r="R6" s="287"/>
      <c r="S6" s="288"/>
      <c r="T6" s="286" t="s">
        <v>149</v>
      </c>
      <c r="U6" s="287"/>
      <c r="V6" s="287"/>
      <c r="W6" s="288"/>
      <c r="X6" s="286" t="s">
        <v>152</v>
      </c>
      <c r="Y6" s="287"/>
      <c r="Z6" s="287"/>
      <c r="AA6" s="288"/>
      <c r="AB6" s="286" t="s">
        <v>155</v>
      </c>
      <c r="AC6" s="287"/>
      <c r="AD6" s="287"/>
      <c r="AE6" s="288"/>
      <c r="AF6" s="286" t="s">
        <v>157</v>
      </c>
      <c r="AG6" s="287"/>
      <c r="AH6" s="287"/>
      <c r="AI6" s="288"/>
      <c r="AJ6" s="286" t="s">
        <v>158</v>
      </c>
      <c r="AK6" s="287"/>
      <c r="AL6" s="287"/>
      <c r="AM6" s="288"/>
      <c r="AN6" s="317" t="s">
        <v>160</v>
      </c>
      <c r="AO6" s="318"/>
      <c r="AP6" s="318"/>
      <c r="AQ6" s="319"/>
      <c r="AR6" s="310" t="s">
        <v>161</v>
      </c>
      <c r="AS6" s="311"/>
      <c r="AT6" s="311"/>
      <c r="AU6" s="312"/>
      <c r="AV6" s="286"/>
      <c r="AW6" s="287"/>
      <c r="AX6" s="287"/>
      <c r="AY6" s="288"/>
    </row>
    <row r="7" spans="1:51" ht="25.5" customHeight="1" thickBot="1">
      <c r="A7" s="282"/>
      <c r="B7" s="282"/>
      <c r="C7" s="282"/>
      <c r="D7" s="291" t="s">
        <v>164</v>
      </c>
      <c r="E7" s="292"/>
      <c r="F7" s="292"/>
      <c r="G7" s="293"/>
      <c r="H7" s="286" t="s">
        <v>143</v>
      </c>
      <c r="I7" s="287"/>
      <c r="J7" s="287"/>
      <c r="K7" s="288"/>
      <c r="L7" s="286" t="s">
        <v>146</v>
      </c>
      <c r="M7" s="287"/>
      <c r="N7" s="287"/>
      <c r="O7" s="288"/>
      <c r="P7" s="286" t="s">
        <v>166</v>
      </c>
      <c r="Q7" s="287"/>
      <c r="R7" s="287"/>
      <c r="S7" s="288"/>
      <c r="T7" s="286" t="s">
        <v>150</v>
      </c>
      <c r="U7" s="287"/>
      <c r="V7" s="287"/>
      <c r="W7" s="288"/>
      <c r="X7" s="286" t="s">
        <v>153</v>
      </c>
      <c r="Y7" s="287"/>
      <c r="Z7" s="287"/>
      <c r="AA7" s="288"/>
      <c r="AB7" s="286" t="s">
        <v>155</v>
      </c>
      <c r="AC7" s="287"/>
      <c r="AD7" s="287"/>
      <c r="AE7" s="288"/>
      <c r="AF7" s="286"/>
      <c r="AG7" s="287"/>
      <c r="AH7" s="287"/>
      <c r="AI7" s="288"/>
      <c r="AJ7" s="286"/>
      <c r="AK7" s="287"/>
      <c r="AL7" s="287"/>
      <c r="AM7" s="288"/>
      <c r="AN7" s="314"/>
      <c r="AO7" s="315"/>
      <c r="AP7" s="315"/>
      <c r="AQ7" s="316"/>
      <c r="AR7" s="277"/>
      <c r="AS7" s="278"/>
      <c r="AT7" s="278"/>
      <c r="AU7" s="279"/>
      <c r="AV7" s="301"/>
      <c r="AW7" s="302"/>
      <c r="AX7" s="302"/>
      <c r="AY7" s="303"/>
    </row>
    <row r="8" spans="1:51" ht="34.5" customHeight="1" thickBot="1">
      <c r="A8" s="282"/>
      <c r="B8" s="282"/>
      <c r="C8" s="309"/>
      <c r="D8" s="161" t="s">
        <v>2</v>
      </c>
      <c r="E8" s="162" t="s">
        <v>4</v>
      </c>
      <c r="F8" s="162" t="s">
        <v>28</v>
      </c>
      <c r="G8" s="163" t="s">
        <v>4</v>
      </c>
      <c r="H8" s="161" t="s">
        <v>2</v>
      </c>
      <c r="I8" s="162" t="s">
        <v>4</v>
      </c>
      <c r="J8" s="162" t="s">
        <v>28</v>
      </c>
      <c r="K8" s="163" t="s">
        <v>4</v>
      </c>
      <c r="L8" s="161" t="s">
        <v>2</v>
      </c>
      <c r="M8" s="162" t="s">
        <v>4</v>
      </c>
      <c r="N8" s="162" t="s">
        <v>28</v>
      </c>
      <c r="O8" s="163" t="s">
        <v>4</v>
      </c>
      <c r="P8" s="161" t="s">
        <v>2</v>
      </c>
      <c r="Q8" s="162" t="s">
        <v>4</v>
      </c>
      <c r="R8" s="162" t="s">
        <v>28</v>
      </c>
      <c r="S8" s="163" t="s">
        <v>4</v>
      </c>
      <c r="T8" s="161" t="s">
        <v>2</v>
      </c>
      <c r="U8" s="162" t="s">
        <v>4</v>
      </c>
      <c r="V8" s="162" t="s">
        <v>28</v>
      </c>
      <c r="W8" s="163" t="s">
        <v>4</v>
      </c>
      <c r="X8" s="161" t="s">
        <v>2</v>
      </c>
      <c r="Y8" s="162" t="s">
        <v>4</v>
      </c>
      <c r="Z8" s="162" t="s">
        <v>28</v>
      </c>
      <c r="AA8" s="163" t="s">
        <v>4</v>
      </c>
      <c r="AB8" s="161" t="s">
        <v>2</v>
      </c>
      <c r="AC8" s="162" t="s">
        <v>4</v>
      </c>
      <c r="AD8" s="162" t="s">
        <v>28</v>
      </c>
      <c r="AE8" s="163" t="s">
        <v>4</v>
      </c>
      <c r="AF8" s="161" t="s">
        <v>2</v>
      </c>
      <c r="AG8" s="162" t="s">
        <v>4</v>
      </c>
      <c r="AH8" s="162" t="s">
        <v>28</v>
      </c>
      <c r="AI8" s="163" t="s">
        <v>4</v>
      </c>
      <c r="AJ8" s="161" t="s">
        <v>2</v>
      </c>
      <c r="AK8" s="162" t="s">
        <v>4</v>
      </c>
      <c r="AL8" s="162" t="s">
        <v>28</v>
      </c>
      <c r="AM8" s="163" t="s">
        <v>4</v>
      </c>
      <c r="AN8" s="161" t="s">
        <v>2</v>
      </c>
      <c r="AO8" s="162" t="s">
        <v>4</v>
      </c>
      <c r="AP8" s="162" t="s">
        <v>28</v>
      </c>
      <c r="AQ8" s="163" t="s">
        <v>4</v>
      </c>
      <c r="AR8" s="161" t="s">
        <v>2</v>
      </c>
      <c r="AS8" s="162" t="s">
        <v>4</v>
      </c>
      <c r="AT8" s="162" t="s">
        <v>28</v>
      </c>
      <c r="AU8" s="163" t="s">
        <v>4</v>
      </c>
      <c r="AV8" s="161" t="s">
        <v>2</v>
      </c>
      <c r="AW8" s="162" t="s">
        <v>4</v>
      </c>
      <c r="AX8" s="162" t="s">
        <v>28</v>
      </c>
      <c r="AY8" s="163" t="s">
        <v>4</v>
      </c>
    </row>
    <row r="9" spans="1:51" ht="27" customHeight="1" thickBot="1">
      <c r="A9" s="30">
        <v>1</v>
      </c>
      <c r="B9" s="192" t="s">
        <v>141</v>
      </c>
      <c r="C9" s="229"/>
      <c r="D9" s="164">
        <v>15</v>
      </c>
      <c r="E9" s="165"/>
      <c r="F9" s="166">
        <v>15</v>
      </c>
      <c r="G9" s="182">
        <v>2</v>
      </c>
      <c r="H9" s="126">
        <v>14</v>
      </c>
      <c r="I9" s="127">
        <v>2</v>
      </c>
      <c r="J9" s="127">
        <v>15</v>
      </c>
      <c r="K9" s="128">
        <v>1</v>
      </c>
      <c r="L9" s="164">
        <v>14</v>
      </c>
      <c r="M9" s="165">
        <v>1</v>
      </c>
      <c r="N9" s="166">
        <v>14</v>
      </c>
      <c r="O9" s="167">
        <v>1</v>
      </c>
      <c r="P9" s="126">
        <v>14</v>
      </c>
      <c r="Q9" s="113">
        <v>2</v>
      </c>
      <c r="R9" s="127">
        <v>15</v>
      </c>
      <c r="S9" s="129"/>
      <c r="T9" s="126">
        <v>16</v>
      </c>
      <c r="U9" s="113"/>
      <c r="V9" s="127">
        <v>16</v>
      </c>
      <c r="W9" s="129"/>
      <c r="X9" s="126">
        <v>15</v>
      </c>
      <c r="Y9" s="113">
        <v>1</v>
      </c>
      <c r="Z9" s="127">
        <v>13</v>
      </c>
      <c r="AA9" s="129">
        <v>2</v>
      </c>
      <c r="AB9" s="126">
        <v>15</v>
      </c>
      <c r="AC9" s="127"/>
      <c r="AD9" s="127">
        <v>15</v>
      </c>
      <c r="AE9" s="129"/>
      <c r="AF9" s="126">
        <v>16</v>
      </c>
      <c r="AG9" s="113"/>
      <c r="AH9" s="127">
        <v>13</v>
      </c>
      <c r="AI9" s="130">
        <v>2</v>
      </c>
      <c r="AJ9" s="112"/>
      <c r="AK9" s="113"/>
      <c r="AL9" s="113"/>
      <c r="AM9" s="130"/>
      <c r="AN9" s="112"/>
      <c r="AO9" s="113"/>
      <c r="AP9" s="113"/>
      <c r="AQ9" s="114"/>
      <c r="AR9" s="186">
        <v>15</v>
      </c>
      <c r="AS9" s="165"/>
      <c r="AT9" s="165">
        <v>15</v>
      </c>
      <c r="AU9" s="187"/>
      <c r="AV9" s="131"/>
      <c r="AW9" s="127"/>
      <c r="AX9" s="129"/>
      <c r="AY9" s="125"/>
    </row>
    <row r="10" spans="1:51" ht="27" customHeight="1">
      <c r="A10" s="39">
        <v>2</v>
      </c>
      <c r="B10" s="101" t="s">
        <v>60</v>
      </c>
      <c r="C10" s="95" t="s">
        <v>82</v>
      </c>
      <c r="D10" s="168">
        <v>15</v>
      </c>
      <c r="E10" s="170">
        <v>2</v>
      </c>
      <c r="F10" s="170">
        <v>14</v>
      </c>
      <c r="G10" s="183">
        <v>2</v>
      </c>
      <c r="H10" s="70">
        <v>14</v>
      </c>
      <c r="I10" s="41">
        <v>2</v>
      </c>
      <c r="J10" s="31">
        <v>14</v>
      </c>
      <c r="K10" s="77">
        <v>2</v>
      </c>
      <c r="L10" s="168">
        <v>15</v>
      </c>
      <c r="M10" s="169">
        <v>1</v>
      </c>
      <c r="N10" s="170">
        <v>14</v>
      </c>
      <c r="O10" s="171">
        <v>2</v>
      </c>
      <c r="P10" s="70">
        <v>14</v>
      </c>
      <c r="Q10" s="41">
        <v>2</v>
      </c>
      <c r="R10" s="31">
        <v>15</v>
      </c>
      <c r="S10" s="71"/>
      <c r="T10" s="70">
        <v>13</v>
      </c>
      <c r="U10" s="41">
        <v>3</v>
      </c>
      <c r="V10" s="31">
        <v>13</v>
      </c>
      <c r="W10" s="71">
        <v>3</v>
      </c>
      <c r="X10" s="70">
        <v>15</v>
      </c>
      <c r="Y10" s="31">
        <v>1</v>
      </c>
      <c r="Z10" s="31">
        <v>13</v>
      </c>
      <c r="AA10" s="71">
        <v>2</v>
      </c>
      <c r="AB10" s="70">
        <v>15</v>
      </c>
      <c r="AC10" s="41"/>
      <c r="AD10" s="31">
        <v>15</v>
      </c>
      <c r="AE10" s="71"/>
      <c r="AF10" s="70">
        <v>15</v>
      </c>
      <c r="AG10" s="31"/>
      <c r="AH10" s="31">
        <v>16</v>
      </c>
      <c r="AI10" s="71"/>
      <c r="AJ10" s="70">
        <v>14</v>
      </c>
      <c r="AK10" s="31">
        <v>1</v>
      </c>
      <c r="AL10" s="31">
        <v>15</v>
      </c>
      <c r="AM10" s="71"/>
      <c r="AN10" s="70"/>
      <c r="AO10" s="31"/>
      <c r="AP10" s="31"/>
      <c r="AQ10" s="115"/>
      <c r="AR10" s="188"/>
      <c r="AS10" s="170"/>
      <c r="AT10" s="170"/>
      <c r="AU10" s="171"/>
      <c r="AV10" s="108"/>
      <c r="AW10" s="39"/>
      <c r="AX10" s="74"/>
      <c r="AY10" s="125"/>
    </row>
    <row r="11" spans="1:51" ht="27.75" customHeight="1">
      <c r="A11" s="39">
        <v>3</v>
      </c>
      <c r="B11" s="102" t="s">
        <v>61</v>
      </c>
      <c r="C11" s="96" t="s">
        <v>80</v>
      </c>
      <c r="D11" s="168">
        <v>15</v>
      </c>
      <c r="E11" s="170">
        <v>1</v>
      </c>
      <c r="F11" s="170">
        <v>15</v>
      </c>
      <c r="G11" s="183">
        <v>2</v>
      </c>
      <c r="H11" s="70">
        <v>14</v>
      </c>
      <c r="I11" s="31">
        <v>2</v>
      </c>
      <c r="J11" s="31">
        <v>14</v>
      </c>
      <c r="K11" s="77">
        <v>2</v>
      </c>
      <c r="L11" s="168">
        <v>15</v>
      </c>
      <c r="M11" s="169">
        <v>1</v>
      </c>
      <c r="N11" s="170">
        <v>14</v>
      </c>
      <c r="O11" s="171">
        <v>2</v>
      </c>
      <c r="P11" s="70">
        <v>15</v>
      </c>
      <c r="Q11" s="41">
        <v>1</v>
      </c>
      <c r="R11" s="31">
        <v>16</v>
      </c>
      <c r="S11" s="71"/>
      <c r="T11" s="70">
        <v>15</v>
      </c>
      <c r="U11" s="41">
        <v>1</v>
      </c>
      <c r="V11" s="31">
        <v>15</v>
      </c>
      <c r="W11" s="71">
        <v>1</v>
      </c>
      <c r="X11" s="70">
        <v>15</v>
      </c>
      <c r="Y11" s="31">
        <v>1</v>
      </c>
      <c r="Z11" s="31">
        <v>13</v>
      </c>
      <c r="AA11" s="71">
        <v>2</v>
      </c>
      <c r="AB11" s="70">
        <v>15</v>
      </c>
      <c r="AC11" s="41"/>
      <c r="AD11" s="31">
        <v>15</v>
      </c>
      <c r="AE11" s="71"/>
      <c r="AF11" s="70">
        <v>15</v>
      </c>
      <c r="AG11" s="31"/>
      <c r="AH11" s="31">
        <v>16</v>
      </c>
      <c r="AI11" s="71"/>
      <c r="AJ11" s="70">
        <v>12</v>
      </c>
      <c r="AK11" s="31">
        <v>4</v>
      </c>
      <c r="AL11" s="31">
        <v>15</v>
      </c>
      <c r="AM11" s="71"/>
      <c r="AN11" s="70"/>
      <c r="AO11" s="31"/>
      <c r="AP11" s="31"/>
      <c r="AQ11" s="71"/>
      <c r="AR11" s="188"/>
      <c r="AS11" s="170"/>
      <c r="AT11" s="170"/>
      <c r="AU11" s="171"/>
      <c r="AV11" s="108"/>
      <c r="AW11" s="39"/>
      <c r="AX11" s="74"/>
      <c r="AY11" s="125"/>
    </row>
    <row r="12" spans="1:51" ht="26.25" customHeight="1">
      <c r="A12" s="39">
        <v>4</v>
      </c>
      <c r="B12" s="102" t="s">
        <v>62</v>
      </c>
      <c r="C12" s="96" t="s">
        <v>85</v>
      </c>
      <c r="D12" s="168">
        <v>16</v>
      </c>
      <c r="E12" s="170">
        <v>1</v>
      </c>
      <c r="F12" s="170">
        <v>16</v>
      </c>
      <c r="G12" s="183">
        <v>1</v>
      </c>
      <c r="H12" s="70">
        <v>17</v>
      </c>
      <c r="I12" s="41"/>
      <c r="J12" s="31">
        <v>17</v>
      </c>
      <c r="K12" s="77"/>
      <c r="L12" s="168">
        <v>16</v>
      </c>
      <c r="M12" s="169">
        <v>1</v>
      </c>
      <c r="N12" s="170">
        <v>15</v>
      </c>
      <c r="O12" s="171">
        <v>1</v>
      </c>
      <c r="P12" s="70">
        <v>17</v>
      </c>
      <c r="Q12" s="41"/>
      <c r="R12" s="31">
        <v>17</v>
      </c>
      <c r="S12" s="71"/>
      <c r="T12" s="70">
        <v>18</v>
      </c>
      <c r="U12" s="41"/>
      <c r="V12" s="31">
        <v>18</v>
      </c>
      <c r="W12" s="71"/>
      <c r="X12" s="70">
        <v>16</v>
      </c>
      <c r="Y12" s="31">
        <v>1</v>
      </c>
      <c r="Z12" s="31">
        <v>14</v>
      </c>
      <c r="AA12" s="71">
        <v>1</v>
      </c>
      <c r="AB12" s="70">
        <v>17</v>
      </c>
      <c r="AC12" s="41"/>
      <c r="AD12" s="31">
        <v>16</v>
      </c>
      <c r="AE12" s="71"/>
      <c r="AF12" s="70">
        <v>17</v>
      </c>
      <c r="AG12" s="31"/>
      <c r="AH12" s="31">
        <v>16</v>
      </c>
      <c r="AI12" s="71"/>
      <c r="AJ12" s="70"/>
      <c r="AK12" s="31"/>
      <c r="AL12" s="31"/>
      <c r="AM12" s="71"/>
      <c r="AN12" s="70"/>
      <c r="AO12" s="31"/>
      <c r="AP12" s="31"/>
      <c r="AQ12" s="116"/>
      <c r="AR12" s="188">
        <v>17</v>
      </c>
      <c r="AS12" s="170"/>
      <c r="AT12" s="170">
        <v>17</v>
      </c>
      <c r="AU12" s="171"/>
      <c r="AV12" s="108"/>
      <c r="AW12" s="39"/>
      <c r="AX12" s="74"/>
      <c r="AY12" s="125"/>
    </row>
    <row r="13" spans="1:51" ht="22.5" customHeight="1">
      <c r="A13" s="39">
        <v>5</v>
      </c>
      <c r="B13" s="102" t="s">
        <v>63</v>
      </c>
      <c r="C13" s="96" t="s">
        <v>78</v>
      </c>
      <c r="D13" s="168">
        <v>16</v>
      </c>
      <c r="E13" s="170">
        <v>1</v>
      </c>
      <c r="F13" s="170">
        <v>16</v>
      </c>
      <c r="G13" s="183">
        <v>1</v>
      </c>
      <c r="H13" s="70">
        <v>16</v>
      </c>
      <c r="I13" s="31"/>
      <c r="J13" s="31">
        <v>16</v>
      </c>
      <c r="K13" s="77"/>
      <c r="L13" s="168">
        <v>15</v>
      </c>
      <c r="M13" s="169">
        <v>1</v>
      </c>
      <c r="N13" s="170">
        <v>15</v>
      </c>
      <c r="O13" s="171">
        <v>1</v>
      </c>
      <c r="P13" s="70">
        <v>16</v>
      </c>
      <c r="Q13" s="41"/>
      <c r="R13" s="31">
        <v>16</v>
      </c>
      <c r="S13" s="71"/>
      <c r="T13" s="70">
        <v>16</v>
      </c>
      <c r="U13" s="41"/>
      <c r="V13" s="31">
        <v>16</v>
      </c>
      <c r="W13" s="71"/>
      <c r="X13" s="70">
        <v>16</v>
      </c>
      <c r="Y13" s="31">
        <v>1</v>
      </c>
      <c r="Z13" s="31">
        <v>14</v>
      </c>
      <c r="AA13" s="71"/>
      <c r="AB13" s="70">
        <v>16</v>
      </c>
      <c r="AC13" s="41"/>
      <c r="AD13" s="31">
        <v>15</v>
      </c>
      <c r="AE13" s="71"/>
      <c r="AF13" s="70">
        <v>16</v>
      </c>
      <c r="AG13" s="31"/>
      <c r="AH13" s="31">
        <v>16</v>
      </c>
      <c r="AI13" s="71"/>
      <c r="AJ13" s="70">
        <v>13</v>
      </c>
      <c r="AK13" s="31">
        <v>3</v>
      </c>
      <c r="AL13" s="31">
        <v>14</v>
      </c>
      <c r="AM13" s="71"/>
      <c r="AN13" s="123"/>
      <c r="AO13" s="118"/>
      <c r="AP13" s="118"/>
      <c r="AQ13" s="115"/>
      <c r="AR13" s="188"/>
      <c r="AS13" s="170"/>
      <c r="AT13" s="170"/>
      <c r="AU13" s="171"/>
      <c r="AV13" s="108"/>
      <c r="AW13" s="39"/>
      <c r="AX13" s="74"/>
      <c r="AY13" s="125"/>
    </row>
    <row r="14" spans="1:51" ht="27" customHeight="1">
      <c r="A14" s="39">
        <v>6</v>
      </c>
      <c r="B14" s="102" t="s">
        <v>64</v>
      </c>
      <c r="C14" s="96" t="s">
        <v>83</v>
      </c>
      <c r="D14" s="168">
        <v>16</v>
      </c>
      <c r="E14" s="170"/>
      <c r="F14" s="170">
        <v>16</v>
      </c>
      <c r="G14" s="183"/>
      <c r="H14" s="70">
        <v>16</v>
      </c>
      <c r="I14" s="31"/>
      <c r="J14" s="31">
        <v>16</v>
      </c>
      <c r="K14" s="77"/>
      <c r="L14" s="168">
        <v>15</v>
      </c>
      <c r="M14" s="169">
        <v>1</v>
      </c>
      <c r="N14" s="170">
        <v>15</v>
      </c>
      <c r="O14" s="171">
        <v>1</v>
      </c>
      <c r="P14" s="70">
        <v>14</v>
      </c>
      <c r="Q14" s="41"/>
      <c r="R14" s="31">
        <v>16</v>
      </c>
      <c r="S14" s="71"/>
      <c r="T14" s="70">
        <v>17</v>
      </c>
      <c r="U14" s="41"/>
      <c r="V14" s="31">
        <v>17</v>
      </c>
      <c r="W14" s="71"/>
      <c r="X14" s="70">
        <v>16</v>
      </c>
      <c r="Y14" s="31">
        <v>1</v>
      </c>
      <c r="Z14" s="31">
        <v>14</v>
      </c>
      <c r="AA14" s="71">
        <v>1</v>
      </c>
      <c r="AB14" s="70">
        <v>15</v>
      </c>
      <c r="AC14" s="41"/>
      <c r="AD14" s="31">
        <v>16</v>
      </c>
      <c r="AE14" s="71"/>
      <c r="AF14" s="70">
        <v>17</v>
      </c>
      <c r="AG14" s="31"/>
      <c r="AH14" s="31">
        <v>15</v>
      </c>
      <c r="AI14" s="71"/>
      <c r="AJ14" s="70"/>
      <c r="AK14" s="31"/>
      <c r="AL14" s="31"/>
      <c r="AM14" s="71"/>
      <c r="AN14" s="109"/>
      <c r="AO14" s="31"/>
      <c r="AP14" s="31"/>
      <c r="AQ14" s="71"/>
      <c r="AR14" s="188">
        <v>17</v>
      </c>
      <c r="AS14" s="170"/>
      <c r="AT14" s="170">
        <v>17</v>
      </c>
      <c r="AU14" s="171"/>
      <c r="AV14" s="108"/>
      <c r="AW14" s="39"/>
      <c r="AX14" s="74"/>
      <c r="AY14" s="125"/>
    </row>
    <row r="15" spans="1:51" ht="27.75" customHeight="1">
      <c r="A15" s="39">
        <v>7</v>
      </c>
      <c r="B15" s="102" t="s">
        <v>65</v>
      </c>
      <c r="C15" s="96" t="s">
        <v>79</v>
      </c>
      <c r="D15" s="168">
        <v>16</v>
      </c>
      <c r="E15" s="170"/>
      <c r="F15" s="170">
        <v>16</v>
      </c>
      <c r="G15" s="183"/>
      <c r="H15" s="70">
        <v>14</v>
      </c>
      <c r="I15" s="31">
        <v>2</v>
      </c>
      <c r="J15" s="31">
        <v>15</v>
      </c>
      <c r="K15" s="77">
        <v>1</v>
      </c>
      <c r="L15" s="168">
        <v>15</v>
      </c>
      <c r="M15" s="169">
        <v>1</v>
      </c>
      <c r="N15" s="170">
        <v>15</v>
      </c>
      <c r="O15" s="171">
        <v>1</v>
      </c>
      <c r="P15" s="70">
        <v>14</v>
      </c>
      <c r="Q15" s="41">
        <v>2</v>
      </c>
      <c r="R15" s="31">
        <v>16</v>
      </c>
      <c r="S15" s="71"/>
      <c r="T15" s="70">
        <v>14</v>
      </c>
      <c r="U15" s="41">
        <v>1</v>
      </c>
      <c r="V15" s="31">
        <v>14</v>
      </c>
      <c r="W15" s="71">
        <v>2</v>
      </c>
      <c r="X15" s="70">
        <v>16</v>
      </c>
      <c r="Y15" s="31">
        <v>1</v>
      </c>
      <c r="Z15" s="31">
        <v>14</v>
      </c>
      <c r="AA15" s="71">
        <v>1</v>
      </c>
      <c r="AB15" s="70">
        <v>16</v>
      </c>
      <c r="AC15" s="41"/>
      <c r="AD15" s="31">
        <v>15</v>
      </c>
      <c r="AE15" s="71"/>
      <c r="AF15" s="70">
        <v>14</v>
      </c>
      <c r="AG15" s="31"/>
      <c r="AH15" s="31">
        <v>15</v>
      </c>
      <c r="AI15" s="71">
        <v>2</v>
      </c>
      <c r="AJ15" s="70">
        <v>10</v>
      </c>
      <c r="AK15" s="31">
        <v>5</v>
      </c>
      <c r="AL15" s="31">
        <v>10</v>
      </c>
      <c r="AM15" s="71">
        <v>4</v>
      </c>
      <c r="AN15" s="70"/>
      <c r="AO15" s="31"/>
      <c r="AP15" s="31"/>
      <c r="AQ15" s="71"/>
      <c r="AR15" s="188"/>
      <c r="AS15" s="170"/>
      <c r="AT15" s="170"/>
      <c r="AU15" s="171"/>
      <c r="AV15" s="108"/>
      <c r="AW15" s="39"/>
      <c r="AX15" s="74"/>
      <c r="AY15" s="125"/>
    </row>
    <row r="16" spans="1:51" ht="27" customHeight="1">
      <c r="A16" s="39">
        <v>8</v>
      </c>
      <c r="B16" s="102" t="s">
        <v>66</v>
      </c>
      <c r="C16" s="96" t="s">
        <v>77</v>
      </c>
      <c r="D16" s="168">
        <v>16</v>
      </c>
      <c r="E16" s="170">
        <v>1</v>
      </c>
      <c r="F16" s="170">
        <v>16</v>
      </c>
      <c r="G16" s="183"/>
      <c r="H16" s="70">
        <v>13</v>
      </c>
      <c r="I16" s="31">
        <v>3</v>
      </c>
      <c r="J16" s="31">
        <v>14</v>
      </c>
      <c r="K16" s="77">
        <v>2</v>
      </c>
      <c r="L16" s="168">
        <v>14</v>
      </c>
      <c r="M16" s="169">
        <v>2</v>
      </c>
      <c r="N16" s="170">
        <v>13</v>
      </c>
      <c r="O16" s="171">
        <v>3</v>
      </c>
      <c r="P16" s="70">
        <v>14</v>
      </c>
      <c r="Q16" s="41">
        <v>2</v>
      </c>
      <c r="R16" s="31">
        <v>16</v>
      </c>
      <c r="S16" s="71"/>
      <c r="T16" s="70">
        <v>16</v>
      </c>
      <c r="U16" s="41"/>
      <c r="V16" s="31">
        <v>16</v>
      </c>
      <c r="W16" s="71"/>
      <c r="X16" s="70">
        <v>16</v>
      </c>
      <c r="Y16" s="31">
        <v>1</v>
      </c>
      <c r="Z16" s="31">
        <v>14</v>
      </c>
      <c r="AA16" s="71">
        <v>1</v>
      </c>
      <c r="AB16" s="70">
        <v>15</v>
      </c>
      <c r="AC16" s="41"/>
      <c r="AD16" s="31">
        <v>16</v>
      </c>
      <c r="AE16" s="71"/>
      <c r="AF16" s="70">
        <v>15</v>
      </c>
      <c r="AG16" s="31"/>
      <c r="AH16" s="31">
        <v>16</v>
      </c>
      <c r="AI16" s="71"/>
      <c r="AJ16" s="70">
        <v>14</v>
      </c>
      <c r="AK16" s="31">
        <v>3</v>
      </c>
      <c r="AL16" s="31">
        <v>15</v>
      </c>
      <c r="AM16" s="71">
        <v>2</v>
      </c>
      <c r="AN16" s="70"/>
      <c r="AO16" s="31"/>
      <c r="AP16" s="31"/>
      <c r="AQ16" s="71"/>
      <c r="AR16" s="188"/>
      <c r="AS16" s="170"/>
      <c r="AT16" s="170"/>
      <c r="AU16" s="171"/>
      <c r="AV16" s="108"/>
      <c r="AW16" s="39"/>
      <c r="AX16" s="74"/>
      <c r="AY16" s="125"/>
    </row>
    <row r="17" spans="1:51" ht="24.75" customHeight="1">
      <c r="A17" s="39">
        <v>9</v>
      </c>
      <c r="B17" s="102" t="s">
        <v>67</v>
      </c>
      <c r="C17" s="96" t="s">
        <v>76</v>
      </c>
      <c r="D17" s="168">
        <v>15</v>
      </c>
      <c r="E17" s="170"/>
      <c r="F17" s="170">
        <v>15</v>
      </c>
      <c r="G17" s="183"/>
      <c r="H17" s="70">
        <v>13</v>
      </c>
      <c r="I17" s="31">
        <v>2</v>
      </c>
      <c r="J17" s="31">
        <v>14</v>
      </c>
      <c r="K17" s="77">
        <v>2</v>
      </c>
      <c r="L17" s="168">
        <v>14</v>
      </c>
      <c r="M17" s="169">
        <v>1</v>
      </c>
      <c r="N17" s="170">
        <v>14</v>
      </c>
      <c r="O17" s="171">
        <v>1</v>
      </c>
      <c r="P17" s="70">
        <v>14</v>
      </c>
      <c r="Q17" s="41">
        <v>1</v>
      </c>
      <c r="R17" s="31">
        <v>16</v>
      </c>
      <c r="S17" s="71"/>
      <c r="T17" s="70">
        <v>15</v>
      </c>
      <c r="U17" s="41"/>
      <c r="V17" s="31">
        <v>15</v>
      </c>
      <c r="W17" s="71"/>
      <c r="X17" s="70">
        <v>15</v>
      </c>
      <c r="Y17" s="31">
        <v>1</v>
      </c>
      <c r="Z17" s="31">
        <v>13</v>
      </c>
      <c r="AA17" s="71"/>
      <c r="AB17" s="70">
        <v>16</v>
      </c>
      <c r="AC17" s="41"/>
      <c r="AD17" s="31">
        <v>15</v>
      </c>
      <c r="AE17" s="71"/>
      <c r="AF17" s="70">
        <v>15</v>
      </c>
      <c r="AG17" s="31"/>
      <c r="AH17" s="31">
        <v>14</v>
      </c>
      <c r="AI17" s="71">
        <v>2</v>
      </c>
      <c r="AJ17" s="70">
        <v>10</v>
      </c>
      <c r="AK17" s="31">
        <v>5</v>
      </c>
      <c r="AL17" s="31">
        <v>14</v>
      </c>
      <c r="AM17" s="71">
        <v>2</v>
      </c>
      <c r="AN17" s="109"/>
      <c r="AO17" s="31"/>
      <c r="AP17" s="31"/>
      <c r="AQ17" s="71"/>
      <c r="AR17" s="188"/>
      <c r="AS17" s="170"/>
      <c r="AT17" s="170"/>
      <c r="AU17" s="171"/>
      <c r="AV17" s="108"/>
      <c r="AW17" s="39"/>
      <c r="AX17" s="74"/>
      <c r="AY17" s="125"/>
    </row>
    <row r="18" spans="1:51" ht="22.5" customHeight="1">
      <c r="A18" s="39">
        <v>10</v>
      </c>
      <c r="B18" s="102" t="s">
        <v>68</v>
      </c>
      <c r="C18" s="96" t="s">
        <v>84</v>
      </c>
      <c r="D18" s="168">
        <v>15</v>
      </c>
      <c r="E18" s="170"/>
      <c r="F18" s="170">
        <v>15</v>
      </c>
      <c r="G18" s="183"/>
      <c r="H18" s="70">
        <v>14</v>
      </c>
      <c r="I18" s="31">
        <v>1</v>
      </c>
      <c r="J18" s="31">
        <v>15</v>
      </c>
      <c r="K18" s="77"/>
      <c r="L18" s="168">
        <v>14</v>
      </c>
      <c r="M18" s="169">
        <v>1</v>
      </c>
      <c r="N18" s="170">
        <v>14</v>
      </c>
      <c r="O18" s="171">
        <v>1</v>
      </c>
      <c r="P18" s="70">
        <v>14</v>
      </c>
      <c r="Q18" s="41">
        <v>1</v>
      </c>
      <c r="R18" s="31">
        <v>15</v>
      </c>
      <c r="S18" s="71"/>
      <c r="T18" s="70">
        <v>16</v>
      </c>
      <c r="U18" s="41"/>
      <c r="V18" s="31">
        <v>16</v>
      </c>
      <c r="W18" s="71"/>
      <c r="X18" s="70">
        <v>15</v>
      </c>
      <c r="Y18" s="31">
        <v>1</v>
      </c>
      <c r="Z18" s="31">
        <v>13</v>
      </c>
      <c r="AA18" s="71"/>
      <c r="AB18" s="70">
        <v>15</v>
      </c>
      <c r="AC18" s="41"/>
      <c r="AD18" s="31">
        <v>16</v>
      </c>
      <c r="AE18" s="71"/>
      <c r="AF18" s="70">
        <v>15</v>
      </c>
      <c r="AG18" s="31"/>
      <c r="AH18" s="31">
        <v>14</v>
      </c>
      <c r="AI18" s="71">
        <v>2</v>
      </c>
      <c r="AJ18" s="70"/>
      <c r="AK18" s="31"/>
      <c r="AL18" s="31"/>
      <c r="AM18" s="71"/>
      <c r="AN18" s="109"/>
      <c r="AO18" s="31"/>
      <c r="AP18" s="31"/>
      <c r="AQ18" s="71"/>
      <c r="AR18" s="188">
        <v>17</v>
      </c>
      <c r="AS18" s="170"/>
      <c r="AT18" s="170">
        <v>17</v>
      </c>
      <c r="AU18" s="171"/>
      <c r="AV18" s="108"/>
      <c r="AW18" s="39"/>
      <c r="AX18" s="74"/>
      <c r="AY18" s="125"/>
    </row>
    <row r="19" spans="1:51" ht="29.25" customHeight="1">
      <c r="A19" s="39">
        <v>11</v>
      </c>
      <c r="B19" s="102" t="s">
        <v>69</v>
      </c>
      <c r="C19" s="96" t="s">
        <v>81</v>
      </c>
      <c r="D19" s="168">
        <v>16</v>
      </c>
      <c r="E19" s="170">
        <v>1</v>
      </c>
      <c r="F19" s="170">
        <v>16</v>
      </c>
      <c r="G19" s="183"/>
      <c r="H19" s="70">
        <v>15</v>
      </c>
      <c r="I19" s="31">
        <v>1</v>
      </c>
      <c r="J19" s="31">
        <v>16</v>
      </c>
      <c r="K19" s="77"/>
      <c r="L19" s="168">
        <v>15</v>
      </c>
      <c r="M19" s="169">
        <v>1</v>
      </c>
      <c r="N19" s="170">
        <v>15</v>
      </c>
      <c r="O19" s="171">
        <v>1</v>
      </c>
      <c r="P19" s="70">
        <v>16</v>
      </c>
      <c r="Q19" s="41"/>
      <c r="R19" s="31">
        <v>17</v>
      </c>
      <c r="S19" s="71"/>
      <c r="T19" s="70">
        <v>14</v>
      </c>
      <c r="U19" s="41">
        <v>1</v>
      </c>
      <c r="V19" s="31">
        <v>14</v>
      </c>
      <c r="W19" s="71">
        <v>1</v>
      </c>
      <c r="X19" s="70">
        <v>15</v>
      </c>
      <c r="Y19" s="31">
        <v>1</v>
      </c>
      <c r="Z19" s="31">
        <v>13</v>
      </c>
      <c r="AA19" s="71">
        <v>2</v>
      </c>
      <c r="AB19" s="70">
        <v>16</v>
      </c>
      <c r="AC19" s="41"/>
      <c r="AD19" s="31">
        <v>15</v>
      </c>
      <c r="AE19" s="71"/>
      <c r="AF19" s="70">
        <v>17</v>
      </c>
      <c r="AG19" s="31"/>
      <c r="AH19" s="31">
        <v>14</v>
      </c>
      <c r="AI19" s="71">
        <v>2</v>
      </c>
      <c r="AJ19" s="70"/>
      <c r="AK19" s="31"/>
      <c r="AL19" s="31"/>
      <c r="AM19" s="71"/>
      <c r="AN19" s="109"/>
      <c r="AO19" s="31"/>
      <c r="AP19" s="31"/>
      <c r="AQ19" s="71"/>
      <c r="AR19" s="188">
        <v>17</v>
      </c>
      <c r="AS19" s="170"/>
      <c r="AT19" s="170">
        <v>17</v>
      </c>
      <c r="AU19" s="171"/>
      <c r="AV19" s="108"/>
      <c r="AW19" s="39"/>
      <c r="AX19" s="74"/>
      <c r="AY19" s="125"/>
    </row>
    <row r="20" spans="1:51" ht="23.25" customHeight="1">
      <c r="A20" s="39">
        <v>12</v>
      </c>
      <c r="B20" s="102" t="s">
        <v>70</v>
      </c>
      <c r="C20" s="96" t="s">
        <v>75</v>
      </c>
      <c r="D20" s="168">
        <v>15</v>
      </c>
      <c r="E20" s="170">
        <v>1</v>
      </c>
      <c r="F20" s="170">
        <v>15</v>
      </c>
      <c r="G20" s="183">
        <v>1</v>
      </c>
      <c r="H20" s="70">
        <v>14</v>
      </c>
      <c r="I20" s="31">
        <v>2</v>
      </c>
      <c r="J20" s="31">
        <v>14</v>
      </c>
      <c r="K20" s="77">
        <v>2</v>
      </c>
      <c r="L20" s="168">
        <v>15</v>
      </c>
      <c r="M20" s="169"/>
      <c r="N20" s="170">
        <v>15</v>
      </c>
      <c r="O20" s="171"/>
      <c r="P20" s="70">
        <v>14</v>
      </c>
      <c r="Q20" s="41">
        <v>2</v>
      </c>
      <c r="R20" s="31">
        <v>16</v>
      </c>
      <c r="S20" s="71"/>
      <c r="T20" s="70">
        <v>14</v>
      </c>
      <c r="U20" s="41"/>
      <c r="V20" s="31">
        <v>14</v>
      </c>
      <c r="W20" s="71">
        <v>1</v>
      </c>
      <c r="X20" s="70">
        <v>15</v>
      </c>
      <c r="Y20" s="31">
        <v>1</v>
      </c>
      <c r="Z20" s="31">
        <v>13</v>
      </c>
      <c r="AA20" s="71">
        <v>1</v>
      </c>
      <c r="AB20" s="70">
        <v>16</v>
      </c>
      <c r="AC20" s="41"/>
      <c r="AD20" s="31">
        <v>15</v>
      </c>
      <c r="AE20" s="71"/>
      <c r="AF20" s="70">
        <v>15</v>
      </c>
      <c r="AG20" s="31"/>
      <c r="AH20" s="31">
        <v>16</v>
      </c>
      <c r="AI20" s="71"/>
      <c r="AJ20" s="70"/>
      <c r="AK20" s="31"/>
      <c r="AL20" s="31"/>
      <c r="AM20" s="71"/>
      <c r="AN20" s="117"/>
      <c r="AO20" s="118"/>
      <c r="AP20" s="118"/>
      <c r="AQ20" s="124"/>
      <c r="AR20" s="188">
        <v>17</v>
      </c>
      <c r="AS20" s="170"/>
      <c r="AT20" s="170">
        <v>17</v>
      </c>
      <c r="AU20" s="171"/>
      <c r="AV20" s="108"/>
      <c r="AW20" s="39"/>
      <c r="AX20" s="74"/>
      <c r="AY20" s="125"/>
    </row>
    <row r="21" spans="1:51" ht="27" customHeight="1" thickBot="1">
      <c r="A21" s="39">
        <v>13</v>
      </c>
      <c r="B21" s="102" t="s">
        <v>71</v>
      </c>
      <c r="C21" s="96" t="s">
        <v>74</v>
      </c>
      <c r="D21" s="172">
        <v>16</v>
      </c>
      <c r="E21" s="174">
        <v>1</v>
      </c>
      <c r="F21" s="174">
        <v>16</v>
      </c>
      <c r="G21" s="184">
        <v>1</v>
      </c>
      <c r="H21" s="132">
        <v>14</v>
      </c>
      <c r="I21" s="121">
        <v>2</v>
      </c>
      <c r="J21" s="121">
        <v>14</v>
      </c>
      <c r="K21" s="119">
        <v>2</v>
      </c>
      <c r="L21" s="172">
        <v>15</v>
      </c>
      <c r="M21" s="173">
        <v>1</v>
      </c>
      <c r="N21" s="174">
        <v>15</v>
      </c>
      <c r="O21" s="191">
        <v>1</v>
      </c>
      <c r="P21" s="194">
        <v>14</v>
      </c>
      <c r="Q21" s="133">
        <v>2</v>
      </c>
      <c r="R21" s="121">
        <v>16</v>
      </c>
      <c r="S21" s="110"/>
      <c r="T21" s="132">
        <v>41</v>
      </c>
      <c r="U21" s="133"/>
      <c r="V21" s="121">
        <v>14</v>
      </c>
      <c r="W21" s="110">
        <v>2</v>
      </c>
      <c r="X21" s="132">
        <v>16</v>
      </c>
      <c r="Y21" s="121">
        <v>1</v>
      </c>
      <c r="Z21" s="121">
        <v>14</v>
      </c>
      <c r="AA21" s="110">
        <v>1</v>
      </c>
      <c r="AB21" s="132">
        <v>16</v>
      </c>
      <c r="AC21" s="133"/>
      <c r="AD21" s="121">
        <v>15</v>
      </c>
      <c r="AE21" s="110"/>
      <c r="AF21" s="132">
        <v>16</v>
      </c>
      <c r="AG21" s="121"/>
      <c r="AH21" s="121">
        <v>16</v>
      </c>
      <c r="AI21" s="110"/>
      <c r="AJ21" s="132">
        <v>12</v>
      </c>
      <c r="AK21" s="121">
        <v>3</v>
      </c>
      <c r="AL21" s="121">
        <v>13</v>
      </c>
      <c r="AM21" s="110">
        <v>2</v>
      </c>
      <c r="AN21" s="139"/>
      <c r="AO21" s="140"/>
      <c r="AP21" s="140"/>
      <c r="AQ21" s="141"/>
      <c r="AR21" s="189"/>
      <c r="AS21" s="190"/>
      <c r="AT21" s="190"/>
      <c r="AU21" s="191"/>
      <c r="AV21" s="122"/>
      <c r="AW21" s="134"/>
      <c r="AX21" s="135"/>
      <c r="AY21" s="125"/>
    </row>
    <row r="22" spans="1:51" ht="57" customHeight="1" thickBot="1">
      <c r="A22" s="289" t="s">
        <v>1</v>
      </c>
      <c r="B22" s="290"/>
      <c r="C22" s="75"/>
      <c r="D22" s="38"/>
      <c r="E22" s="35"/>
      <c r="F22" s="36"/>
      <c r="G22" s="80"/>
      <c r="H22" s="38"/>
      <c r="I22" s="36"/>
      <c r="J22" s="36"/>
      <c r="K22" s="37"/>
      <c r="L22" s="81"/>
      <c r="M22" s="36"/>
      <c r="N22" s="80"/>
      <c r="O22" s="136"/>
      <c r="P22" s="232"/>
      <c r="Q22" s="193"/>
      <c r="R22" s="36"/>
      <c r="S22" s="80"/>
      <c r="T22" s="38"/>
      <c r="U22" s="36"/>
      <c r="V22" s="36"/>
      <c r="W22" s="37"/>
      <c r="X22" s="81"/>
      <c r="Y22" s="36"/>
      <c r="Z22" s="35"/>
      <c r="AA22" s="80"/>
      <c r="AB22" s="38"/>
      <c r="AC22" s="36"/>
      <c r="AD22" s="36"/>
      <c r="AE22" s="37"/>
      <c r="AF22" s="81"/>
      <c r="AG22" s="36"/>
      <c r="AH22" s="36"/>
      <c r="AI22" s="80"/>
      <c r="AJ22" s="72"/>
      <c r="AK22" s="36"/>
      <c r="AL22" s="36"/>
      <c r="AM22" s="80"/>
      <c r="AN22" s="72"/>
      <c r="AO22" s="36"/>
      <c r="AP22" s="36"/>
      <c r="AQ22" s="36"/>
      <c r="AR22" s="36"/>
      <c r="AS22" s="36"/>
      <c r="AT22" s="36"/>
      <c r="AU22" s="37"/>
      <c r="AV22" s="120"/>
      <c r="AW22" s="36"/>
      <c r="AX22" s="36"/>
      <c r="AY22" s="37"/>
    </row>
    <row r="23" spans="1:51" s="46" customFormat="1" ht="15.75" customHeight="1">
      <c r="A23" s="43"/>
      <c r="B23" s="44"/>
      <c r="C23" s="44"/>
      <c r="D23" s="43"/>
      <c r="E23" s="43"/>
      <c r="F23" s="43"/>
      <c r="G23" s="43"/>
      <c r="H23" s="43"/>
      <c r="I23" s="43"/>
      <c r="J23" s="43"/>
      <c r="K23" s="43"/>
      <c r="L23" s="45"/>
      <c r="M23" s="45"/>
      <c r="N23" s="45"/>
      <c r="O23" s="45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</row>
    <row r="24" spans="1:51" ht="28.5" customHeight="1">
      <c r="A24" s="280" t="s">
        <v>72</v>
      </c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</row>
  </sheetData>
  <sheetProtection/>
  <mergeCells count="52">
    <mergeCell ref="AR6:AU6"/>
    <mergeCell ref="AR7:AU7"/>
    <mergeCell ref="AR5:AU5"/>
    <mergeCell ref="AN5:AQ5"/>
    <mergeCell ref="AN7:AQ7"/>
    <mergeCell ref="AN6:AQ6"/>
    <mergeCell ref="A1:AY2"/>
    <mergeCell ref="AB4:AE4"/>
    <mergeCell ref="C4:C8"/>
    <mergeCell ref="L7:O7"/>
    <mergeCell ref="H7:K7"/>
    <mergeCell ref="P6:S6"/>
    <mergeCell ref="X5:AA5"/>
    <mergeCell ref="H4:K4"/>
    <mergeCell ref="L5:O5"/>
    <mergeCell ref="D5:G5"/>
    <mergeCell ref="D7:G7"/>
    <mergeCell ref="D4:G4"/>
    <mergeCell ref="D3:AY3"/>
    <mergeCell ref="D6:G6"/>
    <mergeCell ref="AJ5:AM5"/>
    <mergeCell ref="AJ6:AM6"/>
    <mergeCell ref="AJ7:AM7"/>
    <mergeCell ref="AV7:AY7"/>
    <mergeCell ref="X4:AA4"/>
    <mergeCell ref="H6:K6"/>
    <mergeCell ref="A22:B22"/>
    <mergeCell ref="L6:O6"/>
    <mergeCell ref="AV6:AY6"/>
    <mergeCell ref="AV4:AY4"/>
    <mergeCell ref="P4:S4"/>
    <mergeCell ref="AB6:AE6"/>
    <mergeCell ref="P7:S7"/>
    <mergeCell ref="T4:W4"/>
    <mergeCell ref="B3:B8"/>
    <mergeCell ref="L4:O4"/>
    <mergeCell ref="AF5:AI5"/>
    <mergeCell ref="T7:W7"/>
    <mergeCell ref="T6:W6"/>
    <mergeCell ref="AF6:AI6"/>
    <mergeCell ref="X6:AA6"/>
    <mergeCell ref="AF7:AI7"/>
    <mergeCell ref="P5:S5"/>
    <mergeCell ref="T5:W5"/>
    <mergeCell ref="A24:AY24"/>
    <mergeCell ref="H5:K5"/>
    <mergeCell ref="A3:A8"/>
    <mergeCell ref="AV5:AY5"/>
    <mergeCell ref="AB5:AE5"/>
    <mergeCell ref="AF4:AI4"/>
    <mergeCell ref="X7:AA7"/>
    <mergeCell ref="AB7:AE7"/>
  </mergeCells>
  <printOptions horizontalCentered="1"/>
  <pageMargins left="0" right="0" top="0.3937007874015748" bottom="0.1968503937007874" header="0" footer="0"/>
  <pageSetup horizontalDpi="300" verticalDpi="3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AY24"/>
  <sheetViews>
    <sheetView view="pageBreakPreview" zoomScale="70" zoomScaleNormal="85" zoomScaleSheetLayoutView="70" workbookViewId="0" topLeftCell="A1">
      <selection activeCell="AA21" sqref="AA21"/>
    </sheetView>
  </sheetViews>
  <sheetFormatPr defaultColWidth="9.140625" defaultRowHeight="12.75"/>
  <cols>
    <col min="1" max="1" width="5.28125" style="1" customWidth="1"/>
    <col min="2" max="2" width="34.140625" style="1" customWidth="1"/>
    <col min="3" max="3" width="12.140625" style="1" customWidth="1"/>
    <col min="4" max="7" width="4.28125" style="1" customWidth="1"/>
    <col min="8" max="11" width="4.28125" style="13" customWidth="1"/>
    <col min="12" max="15" width="4.28125" style="29" customWidth="1"/>
    <col min="16" max="19" width="4.28125" style="13" customWidth="1"/>
    <col min="20" max="23" width="4.28125" style="1" customWidth="1"/>
    <col min="24" max="27" width="4.28125" style="13" customWidth="1"/>
    <col min="28" max="31" width="4.28125" style="1" customWidth="1"/>
    <col min="32" max="35" width="4.28125" style="13" customWidth="1"/>
    <col min="36" max="51" width="4.28125" style="1" customWidth="1"/>
    <col min="52" max="16384" width="9.140625" style="1" customWidth="1"/>
  </cols>
  <sheetData>
    <row r="1" spans="1:51" s="2" customFormat="1" ht="39" customHeight="1">
      <c r="A1" s="340" t="s">
        <v>162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  <c r="AJ1" s="340"/>
      <c r="AK1" s="340"/>
      <c r="AL1" s="340"/>
      <c r="AM1" s="340"/>
      <c r="AN1" s="340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104"/>
    </row>
    <row r="2" spans="1:51" s="3" customFormat="1" ht="7.5" customHeight="1" thickBot="1">
      <c r="A2" s="104"/>
      <c r="B2" s="104"/>
      <c r="C2" s="104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</row>
    <row r="3" spans="1:51" ht="29.25" customHeight="1">
      <c r="A3" s="325" t="s">
        <v>0</v>
      </c>
      <c r="B3" s="328" t="s">
        <v>33</v>
      </c>
      <c r="C3" s="321" t="s">
        <v>140</v>
      </c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</row>
    <row r="4" spans="1:51" ht="33.75" customHeight="1" thickBot="1">
      <c r="A4" s="326"/>
      <c r="B4" s="326"/>
      <c r="C4" s="329" t="s">
        <v>27</v>
      </c>
      <c r="D4" s="331"/>
      <c r="E4" s="332"/>
      <c r="F4" s="332"/>
      <c r="G4" s="332"/>
      <c r="H4" s="332"/>
      <c r="I4" s="332"/>
      <c r="J4" s="332"/>
      <c r="K4" s="333"/>
      <c r="L4" s="157"/>
      <c r="M4" s="158"/>
      <c r="N4" s="158"/>
      <c r="O4" s="159"/>
      <c r="P4" s="157"/>
      <c r="Q4" s="158"/>
      <c r="R4" s="158"/>
      <c r="S4" s="159"/>
      <c r="T4" s="157"/>
      <c r="U4" s="158"/>
      <c r="V4" s="158"/>
      <c r="W4" s="159"/>
      <c r="X4" s="157"/>
      <c r="Y4" s="158"/>
      <c r="Z4" s="158"/>
      <c r="AA4" s="159"/>
      <c r="AB4" s="157"/>
      <c r="AC4" s="158"/>
      <c r="AD4" s="158"/>
      <c r="AE4" s="159"/>
      <c r="AF4" s="157"/>
      <c r="AG4" s="158"/>
      <c r="AH4" s="158"/>
      <c r="AI4" s="159"/>
      <c r="AJ4" s="157"/>
      <c r="AK4" s="158"/>
      <c r="AL4" s="158"/>
      <c r="AM4" s="159"/>
      <c r="AN4" s="160"/>
      <c r="AO4" s="160"/>
      <c r="AP4" s="160"/>
      <c r="AQ4" s="160"/>
      <c r="AR4" s="160"/>
      <c r="AS4" s="160"/>
      <c r="AT4" s="160"/>
      <c r="AU4" s="160"/>
      <c r="AV4" s="157"/>
      <c r="AW4" s="158"/>
      <c r="AX4" s="158"/>
      <c r="AY4" s="159"/>
    </row>
    <row r="5" spans="1:51" s="4" customFormat="1" ht="43.5" customHeight="1" thickBot="1">
      <c r="A5" s="326"/>
      <c r="B5" s="326"/>
      <c r="C5" s="326"/>
      <c r="D5" s="277"/>
      <c r="E5" s="278"/>
      <c r="F5" s="278"/>
      <c r="G5" s="279"/>
      <c r="H5" s="277"/>
      <c r="I5" s="278"/>
      <c r="J5" s="278"/>
      <c r="K5" s="279"/>
      <c r="L5" s="277"/>
      <c r="M5" s="278"/>
      <c r="N5" s="278"/>
      <c r="O5" s="279"/>
      <c r="P5" s="277"/>
      <c r="Q5" s="278"/>
      <c r="R5" s="278"/>
      <c r="S5" s="279"/>
      <c r="T5" s="277"/>
      <c r="U5" s="278"/>
      <c r="V5" s="278"/>
      <c r="W5" s="279"/>
      <c r="X5" s="277"/>
      <c r="Y5" s="278"/>
      <c r="Z5" s="278"/>
      <c r="AA5" s="279"/>
      <c r="AB5" s="277"/>
      <c r="AC5" s="278"/>
      <c r="AD5" s="278"/>
      <c r="AE5" s="279"/>
      <c r="AF5" s="277"/>
      <c r="AG5" s="278"/>
      <c r="AH5" s="278"/>
      <c r="AI5" s="279"/>
      <c r="AJ5" s="322"/>
      <c r="AK5" s="323"/>
      <c r="AL5" s="323"/>
      <c r="AM5" s="324"/>
      <c r="AN5" s="341"/>
      <c r="AO5" s="341"/>
      <c r="AP5" s="341"/>
      <c r="AQ5" s="341"/>
      <c r="AR5" s="342"/>
      <c r="AS5" s="342"/>
      <c r="AT5" s="342"/>
      <c r="AU5" s="342"/>
      <c r="AV5" s="277"/>
      <c r="AW5" s="278"/>
      <c r="AX5" s="278"/>
      <c r="AY5" s="279"/>
    </row>
    <row r="6" spans="1:51" s="4" customFormat="1" ht="18" customHeight="1" thickBot="1">
      <c r="A6" s="326"/>
      <c r="B6" s="326"/>
      <c r="C6" s="326"/>
      <c r="D6" s="334"/>
      <c r="E6" s="335"/>
      <c r="F6" s="335"/>
      <c r="G6" s="336"/>
      <c r="H6" s="277"/>
      <c r="I6" s="278"/>
      <c r="J6" s="278"/>
      <c r="K6" s="279"/>
      <c r="L6" s="277"/>
      <c r="M6" s="278"/>
      <c r="N6" s="278"/>
      <c r="O6" s="279"/>
      <c r="P6" s="277"/>
      <c r="Q6" s="278"/>
      <c r="R6" s="278"/>
      <c r="S6" s="279"/>
      <c r="T6" s="277"/>
      <c r="U6" s="278"/>
      <c r="V6" s="278"/>
      <c r="W6" s="279"/>
      <c r="X6" s="277"/>
      <c r="Y6" s="278"/>
      <c r="Z6" s="278"/>
      <c r="AA6" s="279"/>
      <c r="AB6" s="277"/>
      <c r="AC6" s="278"/>
      <c r="AD6" s="278"/>
      <c r="AE6" s="279"/>
      <c r="AF6" s="277"/>
      <c r="AG6" s="278"/>
      <c r="AH6" s="278"/>
      <c r="AI6" s="279"/>
      <c r="AJ6" s="277"/>
      <c r="AK6" s="278"/>
      <c r="AL6" s="278"/>
      <c r="AM6" s="279"/>
      <c r="AN6" s="337"/>
      <c r="AO6" s="338"/>
      <c r="AP6" s="338"/>
      <c r="AQ6" s="339"/>
      <c r="AR6" s="337"/>
      <c r="AS6" s="338"/>
      <c r="AT6" s="338"/>
      <c r="AU6" s="339"/>
      <c r="AV6" s="277"/>
      <c r="AW6" s="278"/>
      <c r="AX6" s="278"/>
      <c r="AY6" s="279"/>
    </row>
    <row r="7" spans="1:51" ht="24.75" customHeight="1" thickBot="1">
      <c r="A7" s="326"/>
      <c r="B7" s="326"/>
      <c r="C7" s="326"/>
      <c r="D7" s="334"/>
      <c r="E7" s="335"/>
      <c r="F7" s="335"/>
      <c r="G7" s="336"/>
      <c r="H7" s="277"/>
      <c r="I7" s="278"/>
      <c r="J7" s="278"/>
      <c r="K7" s="279"/>
      <c r="L7" s="277"/>
      <c r="M7" s="278"/>
      <c r="N7" s="278"/>
      <c r="O7" s="279"/>
      <c r="P7" s="277"/>
      <c r="Q7" s="278"/>
      <c r="R7" s="278"/>
      <c r="S7" s="279"/>
      <c r="T7" s="277"/>
      <c r="U7" s="278"/>
      <c r="V7" s="278"/>
      <c r="W7" s="279"/>
      <c r="X7" s="277"/>
      <c r="Y7" s="278"/>
      <c r="Z7" s="278"/>
      <c r="AA7" s="279"/>
      <c r="AB7" s="277"/>
      <c r="AC7" s="278"/>
      <c r="AD7" s="278"/>
      <c r="AE7" s="279"/>
      <c r="AF7" s="277"/>
      <c r="AG7" s="278"/>
      <c r="AH7" s="278"/>
      <c r="AI7" s="279"/>
      <c r="AJ7" s="277"/>
      <c r="AK7" s="278"/>
      <c r="AL7" s="278"/>
      <c r="AM7" s="279"/>
      <c r="AN7" s="343"/>
      <c r="AO7" s="343"/>
      <c r="AP7" s="343"/>
      <c r="AQ7" s="343"/>
      <c r="AR7" s="337"/>
      <c r="AS7" s="338"/>
      <c r="AT7" s="338"/>
      <c r="AU7" s="339"/>
      <c r="AV7" s="277"/>
      <c r="AW7" s="278"/>
      <c r="AX7" s="278"/>
      <c r="AY7" s="279"/>
    </row>
    <row r="8" spans="1:51" ht="34.5" customHeight="1" thickBot="1">
      <c r="A8" s="327"/>
      <c r="B8" s="326"/>
      <c r="C8" s="330"/>
      <c r="D8" s="175" t="s">
        <v>3</v>
      </c>
      <c r="E8" s="176" t="s">
        <v>4</v>
      </c>
      <c r="F8" s="175" t="s">
        <v>29</v>
      </c>
      <c r="G8" s="177" t="s">
        <v>4</v>
      </c>
      <c r="H8" s="175" t="s">
        <v>3</v>
      </c>
      <c r="I8" s="176" t="s">
        <v>4</v>
      </c>
      <c r="J8" s="175" t="s">
        <v>29</v>
      </c>
      <c r="K8" s="177" t="s">
        <v>4</v>
      </c>
      <c r="L8" s="175" t="s">
        <v>3</v>
      </c>
      <c r="M8" s="176" t="s">
        <v>4</v>
      </c>
      <c r="N8" s="175" t="s">
        <v>29</v>
      </c>
      <c r="O8" s="177" t="s">
        <v>4</v>
      </c>
      <c r="P8" s="175" t="s">
        <v>3</v>
      </c>
      <c r="Q8" s="176" t="s">
        <v>4</v>
      </c>
      <c r="R8" s="175" t="s">
        <v>29</v>
      </c>
      <c r="S8" s="177" t="s">
        <v>4</v>
      </c>
      <c r="T8" s="175" t="s">
        <v>3</v>
      </c>
      <c r="U8" s="176" t="s">
        <v>4</v>
      </c>
      <c r="V8" s="175" t="s">
        <v>29</v>
      </c>
      <c r="W8" s="177" t="s">
        <v>4</v>
      </c>
      <c r="X8" s="175" t="s">
        <v>3</v>
      </c>
      <c r="Y8" s="176" t="s">
        <v>4</v>
      </c>
      <c r="Z8" s="175" t="s">
        <v>29</v>
      </c>
      <c r="AA8" s="177" t="s">
        <v>4</v>
      </c>
      <c r="AB8" s="175" t="s">
        <v>3</v>
      </c>
      <c r="AC8" s="176" t="s">
        <v>4</v>
      </c>
      <c r="AD8" s="175" t="s">
        <v>29</v>
      </c>
      <c r="AE8" s="177" t="s">
        <v>4</v>
      </c>
      <c r="AF8" s="175" t="s">
        <v>3</v>
      </c>
      <c r="AG8" s="176" t="s">
        <v>4</v>
      </c>
      <c r="AH8" s="175" t="s">
        <v>29</v>
      </c>
      <c r="AI8" s="177" t="s">
        <v>4</v>
      </c>
      <c r="AJ8" s="175" t="s">
        <v>3</v>
      </c>
      <c r="AK8" s="176" t="s">
        <v>4</v>
      </c>
      <c r="AL8" s="175" t="s">
        <v>29</v>
      </c>
      <c r="AM8" s="177" t="s">
        <v>4</v>
      </c>
      <c r="AN8" s="175" t="s">
        <v>3</v>
      </c>
      <c r="AO8" s="176" t="s">
        <v>4</v>
      </c>
      <c r="AP8" s="175" t="s">
        <v>29</v>
      </c>
      <c r="AQ8" s="177" t="s">
        <v>4</v>
      </c>
      <c r="AR8" s="175" t="s">
        <v>3</v>
      </c>
      <c r="AS8" s="176" t="s">
        <v>4</v>
      </c>
      <c r="AT8" s="175" t="s">
        <v>29</v>
      </c>
      <c r="AU8" s="177" t="s">
        <v>4</v>
      </c>
      <c r="AV8" s="175" t="s">
        <v>3</v>
      </c>
      <c r="AW8" s="176" t="s">
        <v>4</v>
      </c>
      <c r="AX8" s="175" t="s">
        <v>29</v>
      </c>
      <c r="AY8" s="177" t="s">
        <v>4</v>
      </c>
    </row>
    <row r="9" spans="1:51" ht="34.5" customHeight="1" thickBot="1">
      <c r="A9" s="208">
        <v>1</v>
      </c>
      <c r="B9" s="11" t="s">
        <v>141</v>
      </c>
      <c r="D9" s="178"/>
      <c r="E9" s="179"/>
      <c r="F9" s="180"/>
      <c r="G9" s="185"/>
      <c r="H9" s="73"/>
      <c r="I9" s="39"/>
      <c r="J9" s="39"/>
      <c r="K9" s="76"/>
      <c r="L9" s="178"/>
      <c r="M9" s="179"/>
      <c r="N9" s="180"/>
      <c r="O9" s="181"/>
      <c r="P9" s="73"/>
      <c r="Q9" s="39"/>
      <c r="R9" s="39"/>
      <c r="S9" s="74"/>
      <c r="T9" s="73"/>
      <c r="U9" s="40"/>
      <c r="V9" s="39"/>
      <c r="W9" s="74"/>
      <c r="X9" s="73"/>
      <c r="Y9" s="40"/>
      <c r="Z9" s="39"/>
      <c r="AA9" s="74"/>
      <c r="AB9" s="73"/>
      <c r="AC9" s="40"/>
      <c r="AD9" s="39"/>
      <c r="AE9" s="74"/>
      <c r="AF9" s="73"/>
      <c r="AG9" s="39"/>
      <c r="AH9" s="39"/>
      <c r="AI9" s="74"/>
      <c r="AJ9" s="73"/>
      <c r="AK9" s="40"/>
      <c r="AL9" s="39"/>
      <c r="AM9" s="107"/>
      <c r="AN9" s="112"/>
      <c r="AO9" s="113"/>
      <c r="AP9" s="40"/>
      <c r="AQ9" s="114"/>
      <c r="AR9" s="195"/>
      <c r="AS9" s="196"/>
      <c r="AT9" s="179"/>
      <c r="AU9" s="197"/>
      <c r="AV9" s="78"/>
      <c r="AW9" s="40"/>
      <c r="AX9" s="40"/>
      <c r="AY9" s="79"/>
    </row>
    <row r="10" spans="1:51" ht="34.5" customHeight="1">
      <c r="A10" s="82">
        <v>2</v>
      </c>
      <c r="B10" s="209" t="s">
        <v>60</v>
      </c>
      <c r="C10" s="210" t="s">
        <v>82</v>
      </c>
      <c r="D10" s="168"/>
      <c r="E10" s="170"/>
      <c r="F10" s="170"/>
      <c r="G10" s="183"/>
      <c r="H10" s="70"/>
      <c r="I10" s="41"/>
      <c r="J10" s="31"/>
      <c r="K10" s="77"/>
      <c r="L10" s="168"/>
      <c r="M10" s="169"/>
      <c r="N10" s="170"/>
      <c r="O10" s="171"/>
      <c r="P10" s="70"/>
      <c r="Q10" s="41"/>
      <c r="R10" s="31"/>
      <c r="S10" s="71"/>
      <c r="T10" s="70"/>
      <c r="U10" s="41"/>
      <c r="V10" s="31"/>
      <c r="W10" s="71"/>
      <c r="X10" s="70"/>
      <c r="Y10" s="41"/>
      <c r="Z10" s="31"/>
      <c r="AA10" s="71"/>
      <c r="AB10" s="70"/>
      <c r="AC10" s="31"/>
      <c r="AD10" s="31"/>
      <c r="AE10" s="71"/>
      <c r="AF10" s="70"/>
      <c r="AG10" s="41"/>
      <c r="AH10" s="31"/>
      <c r="AI10" s="71"/>
      <c r="AJ10" s="70"/>
      <c r="AK10" s="31"/>
      <c r="AL10" s="31"/>
      <c r="AM10" s="77"/>
      <c r="AN10" s="146"/>
      <c r="AO10" s="147"/>
      <c r="AP10" s="145"/>
      <c r="AQ10" s="148"/>
      <c r="AR10" s="198"/>
      <c r="AS10" s="199"/>
      <c r="AT10" s="200"/>
      <c r="AU10" s="201"/>
      <c r="AV10" s="70"/>
      <c r="AW10" s="31"/>
      <c r="AX10" s="31"/>
      <c r="AY10" s="71"/>
    </row>
    <row r="11" spans="1:51" ht="34.5" customHeight="1">
      <c r="A11" s="82">
        <v>3</v>
      </c>
      <c r="B11" s="102" t="s">
        <v>61</v>
      </c>
      <c r="C11" s="211" t="s">
        <v>80</v>
      </c>
      <c r="D11" s="168"/>
      <c r="E11" s="170"/>
      <c r="F11" s="170"/>
      <c r="G11" s="183"/>
      <c r="H11" s="70"/>
      <c r="I11" s="31"/>
      <c r="J11" s="31"/>
      <c r="K11" s="77"/>
      <c r="L11" s="168"/>
      <c r="M11" s="169"/>
      <c r="N11" s="170"/>
      <c r="O11" s="171"/>
      <c r="P11" s="70"/>
      <c r="Q11" s="41"/>
      <c r="R11" s="31"/>
      <c r="S11" s="71"/>
      <c r="T11" s="70"/>
      <c r="U11" s="41"/>
      <c r="V11" s="31"/>
      <c r="W11" s="71"/>
      <c r="X11" s="70"/>
      <c r="Y11" s="41"/>
      <c r="Z11" s="31"/>
      <c r="AA11" s="71"/>
      <c r="AB11" s="70"/>
      <c r="AC11" s="31"/>
      <c r="AD11" s="31"/>
      <c r="AE11" s="71"/>
      <c r="AF11" s="70"/>
      <c r="AG11" s="41"/>
      <c r="AH11" s="31"/>
      <c r="AI11" s="71"/>
      <c r="AJ11" s="70"/>
      <c r="AK11" s="31"/>
      <c r="AL11" s="31"/>
      <c r="AM11" s="77"/>
      <c r="AN11" s="70"/>
      <c r="AO11" s="149"/>
      <c r="AP11" s="31"/>
      <c r="AQ11" s="116"/>
      <c r="AR11" s="202"/>
      <c r="AS11" s="170"/>
      <c r="AT11" s="170"/>
      <c r="AU11" s="203"/>
      <c r="AV11" s="70"/>
      <c r="AW11" s="31"/>
      <c r="AX11" s="31"/>
      <c r="AY11" s="71"/>
    </row>
    <row r="12" spans="1:51" ht="34.5" customHeight="1">
      <c r="A12" s="82">
        <v>4</v>
      </c>
      <c r="B12" s="102" t="s">
        <v>62</v>
      </c>
      <c r="C12" s="211" t="s">
        <v>85</v>
      </c>
      <c r="D12" s="168"/>
      <c r="E12" s="170"/>
      <c r="F12" s="170"/>
      <c r="G12" s="183"/>
      <c r="H12" s="70"/>
      <c r="I12" s="41"/>
      <c r="J12" s="31"/>
      <c r="K12" s="77"/>
      <c r="L12" s="168"/>
      <c r="M12" s="169"/>
      <c r="N12" s="170"/>
      <c r="O12" s="171"/>
      <c r="P12" s="70"/>
      <c r="Q12" s="41"/>
      <c r="R12" s="31"/>
      <c r="S12" s="71"/>
      <c r="T12" s="70"/>
      <c r="U12" s="41"/>
      <c r="V12" s="31"/>
      <c r="W12" s="71"/>
      <c r="X12" s="70"/>
      <c r="Y12" s="41"/>
      <c r="Z12" s="31"/>
      <c r="AA12" s="71"/>
      <c r="AB12" s="70"/>
      <c r="AC12" s="31"/>
      <c r="AD12" s="31"/>
      <c r="AE12" s="71"/>
      <c r="AF12" s="70"/>
      <c r="AG12" s="41"/>
      <c r="AH12" s="31"/>
      <c r="AI12" s="71"/>
      <c r="AJ12" s="70"/>
      <c r="AK12" s="31"/>
      <c r="AL12" s="31"/>
      <c r="AM12" s="77"/>
      <c r="AN12" s="117"/>
      <c r="AO12" s="150"/>
      <c r="AP12" s="118"/>
      <c r="AQ12" s="115"/>
      <c r="AR12" s="204"/>
      <c r="AS12" s="205"/>
      <c r="AT12" s="206"/>
      <c r="AU12" s="207"/>
      <c r="AV12" s="70"/>
      <c r="AW12" s="105"/>
      <c r="AX12" s="31"/>
      <c r="AY12" s="71"/>
    </row>
    <row r="13" spans="1:51" ht="34.5" customHeight="1">
      <c r="A13" s="82">
        <v>5</v>
      </c>
      <c r="B13" s="102" t="s">
        <v>63</v>
      </c>
      <c r="C13" s="211" t="s">
        <v>78</v>
      </c>
      <c r="D13" s="168"/>
      <c r="E13" s="170"/>
      <c r="F13" s="170"/>
      <c r="G13" s="183"/>
      <c r="H13" s="70"/>
      <c r="I13" s="31"/>
      <c r="J13" s="31"/>
      <c r="K13" s="77"/>
      <c r="L13" s="168"/>
      <c r="M13" s="169"/>
      <c r="N13" s="170"/>
      <c r="O13" s="171"/>
      <c r="P13" s="70"/>
      <c r="Q13" s="41"/>
      <c r="R13" s="31"/>
      <c r="S13" s="71"/>
      <c r="T13" s="70"/>
      <c r="U13" s="41"/>
      <c r="V13" s="31"/>
      <c r="W13" s="71"/>
      <c r="X13" s="70"/>
      <c r="Y13" s="41"/>
      <c r="Z13" s="31"/>
      <c r="AA13" s="71"/>
      <c r="AB13" s="70"/>
      <c r="AC13" s="31"/>
      <c r="AD13" s="31"/>
      <c r="AE13" s="71"/>
      <c r="AF13" s="70"/>
      <c r="AG13" s="41"/>
      <c r="AH13" s="31"/>
      <c r="AI13" s="71"/>
      <c r="AJ13" s="70"/>
      <c r="AK13" s="31"/>
      <c r="AL13" s="31"/>
      <c r="AM13" s="77"/>
      <c r="AN13" s="31"/>
      <c r="AO13" s="149"/>
      <c r="AP13" s="31"/>
      <c r="AQ13" s="116"/>
      <c r="AR13" s="202"/>
      <c r="AS13" s="183"/>
      <c r="AT13" s="170"/>
      <c r="AU13" s="188"/>
      <c r="AV13" s="109"/>
      <c r="AW13" s="31"/>
      <c r="AX13" s="31"/>
      <c r="AY13" s="71"/>
    </row>
    <row r="14" spans="1:51" ht="34.5" customHeight="1">
      <c r="A14" s="82">
        <v>6</v>
      </c>
      <c r="B14" s="102" t="s">
        <v>64</v>
      </c>
      <c r="C14" s="211" t="s">
        <v>83</v>
      </c>
      <c r="D14" s="168"/>
      <c r="E14" s="170"/>
      <c r="F14" s="170"/>
      <c r="G14" s="183"/>
      <c r="H14" s="70"/>
      <c r="I14" s="31"/>
      <c r="J14" s="31"/>
      <c r="K14" s="77"/>
      <c r="L14" s="168"/>
      <c r="M14" s="169"/>
      <c r="N14" s="170"/>
      <c r="O14" s="171"/>
      <c r="P14" s="70"/>
      <c r="Q14" s="41"/>
      <c r="R14" s="31"/>
      <c r="S14" s="71"/>
      <c r="T14" s="70"/>
      <c r="U14" s="41"/>
      <c r="V14" s="31"/>
      <c r="W14" s="71"/>
      <c r="X14" s="70"/>
      <c r="Y14" s="41"/>
      <c r="Z14" s="31"/>
      <c r="AA14" s="71"/>
      <c r="AB14" s="70"/>
      <c r="AC14" s="31"/>
      <c r="AD14" s="31"/>
      <c r="AE14" s="71"/>
      <c r="AF14" s="70"/>
      <c r="AG14" s="41"/>
      <c r="AH14" s="31"/>
      <c r="AI14" s="71"/>
      <c r="AJ14" s="70"/>
      <c r="AK14" s="31"/>
      <c r="AL14" s="31"/>
      <c r="AM14" s="77"/>
      <c r="AN14" s="70"/>
      <c r="AO14" s="149"/>
      <c r="AP14" s="31"/>
      <c r="AQ14" s="116"/>
      <c r="AR14" s="202"/>
      <c r="AS14" s="183"/>
      <c r="AT14" s="170"/>
      <c r="AU14" s="171"/>
      <c r="AV14" s="70"/>
      <c r="AW14" s="31"/>
      <c r="AX14" s="31"/>
      <c r="AY14" s="71"/>
    </row>
    <row r="15" spans="1:51" ht="34.5" customHeight="1">
      <c r="A15" s="82">
        <v>7</v>
      </c>
      <c r="B15" s="102" t="s">
        <v>65</v>
      </c>
      <c r="C15" s="211" t="s">
        <v>79</v>
      </c>
      <c r="D15" s="168"/>
      <c r="E15" s="170"/>
      <c r="F15" s="170"/>
      <c r="G15" s="183"/>
      <c r="H15" s="70"/>
      <c r="I15" s="31"/>
      <c r="J15" s="31"/>
      <c r="K15" s="77"/>
      <c r="L15" s="168"/>
      <c r="M15" s="169"/>
      <c r="N15" s="170"/>
      <c r="O15" s="171"/>
      <c r="P15" s="70"/>
      <c r="Q15" s="41"/>
      <c r="R15" s="31"/>
      <c r="S15" s="71"/>
      <c r="T15" s="70"/>
      <c r="U15" s="41"/>
      <c r="V15" s="31"/>
      <c r="W15" s="71"/>
      <c r="X15" s="70"/>
      <c r="Y15" s="41"/>
      <c r="Z15" s="31"/>
      <c r="AA15" s="71"/>
      <c r="AB15" s="70"/>
      <c r="AC15" s="31"/>
      <c r="AD15" s="31"/>
      <c r="AE15" s="71"/>
      <c r="AF15" s="70"/>
      <c r="AG15" s="41"/>
      <c r="AH15" s="31"/>
      <c r="AI15" s="71"/>
      <c r="AJ15" s="70"/>
      <c r="AK15" s="31"/>
      <c r="AL15" s="31"/>
      <c r="AM15" s="77"/>
      <c r="AN15" s="70"/>
      <c r="AO15" s="149"/>
      <c r="AP15" s="31"/>
      <c r="AQ15" s="116"/>
      <c r="AR15" s="202"/>
      <c r="AS15" s="183"/>
      <c r="AT15" s="170"/>
      <c r="AU15" s="203"/>
      <c r="AV15" s="106"/>
      <c r="AW15" s="31"/>
      <c r="AX15" s="31"/>
      <c r="AY15" s="71"/>
    </row>
    <row r="16" spans="1:51" ht="34.5" customHeight="1">
      <c r="A16" s="82">
        <v>8</v>
      </c>
      <c r="B16" s="102" t="s">
        <v>66</v>
      </c>
      <c r="C16" s="211" t="s">
        <v>77</v>
      </c>
      <c r="D16" s="168"/>
      <c r="E16" s="170"/>
      <c r="F16" s="170"/>
      <c r="G16" s="183"/>
      <c r="H16" s="70"/>
      <c r="I16" s="31"/>
      <c r="J16" s="31"/>
      <c r="K16" s="77"/>
      <c r="L16" s="168"/>
      <c r="M16" s="169"/>
      <c r="N16" s="170"/>
      <c r="O16" s="171"/>
      <c r="P16" s="70"/>
      <c r="Q16" s="41"/>
      <c r="R16" s="31"/>
      <c r="S16" s="71"/>
      <c r="T16" s="70"/>
      <c r="U16" s="41"/>
      <c r="V16" s="31"/>
      <c r="W16" s="71"/>
      <c r="X16" s="70"/>
      <c r="Y16" s="41"/>
      <c r="Z16" s="31"/>
      <c r="AA16" s="71"/>
      <c r="AB16" s="70"/>
      <c r="AC16" s="31"/>
      <c r="AD16" s="31"/>
      <c r="AE16" s="71"/>
      <c r="AF16" s="70"/>
      <c r="AG16" s="41"/>
      <c r="AH16" s="31"/>
      <c r="AI16" s="71"/>
      <c r="AJ16" s="70"/>
      <c r="AK16" s="31"/>
      <c r="AL16" s="31"/>
      <c r="AM16" s="77"/>
      <c r="AN16" s="31"/>
      <c r="AO16" s="149"/>
      <c r="AP16" s="31"/>
      <c r="AQ16" s="116"/>
      <c r="AR16" s="202"/>
      <c r="AS16" s="183"/>
      <c r="AT16" s="170"/>
      <c r="AU16" s="188"/>
      <c r="AV16" s="109"/>
      <c r="AW16" s="31"/>
      <c r="AX16" s="31"/>
      <c r="AY16" s="71"/>
    </row>
    <row r="17" spans="1:51" ht="34.5" customHeight="1">
      <c r="A17" s="82">
        <v>9</v>
      </c>
      <c r="B17" s="102" t="s">
        <v>67</v>
      </c>
      <c r="C17" s="211" t="s">
        <v>76</v>
      </c>
      <c r="D17" s="168"/>
      <c r="E17" s="170"/>
      <c r="F17" s="170"/>
      <c r="G17" s="183"/>
      <c r="H17" s="70"/>
      <c r="I17" s="31"/>
      <c r="J17" s="31"/>
      <c r="K17" s="77"/>
      <c r="L17" s="168"/>
      <c r="M17" s="169"/>
      <c r="N17" s="170"/>
      <c r="O17" s="171"/>
      <c r="P17" s="70"/>
      <c r="Q17" s="41"/>
      <c r="R17" s="31"/>
      <c r="S17" s="71"/>
      <c r="T17" s="70"/>
      <c r="U17" s="41"/>
      <c r="V17" s="31"/>
      <c r="W17" s="71"/>
      <c r="X17" s="70"/>
      <c r="Y17" s="41"/>
      <c r="Z17" s="31"/>
      <c r="AA17" s="71"/>
      <c r="AB17" s="70"/>
      <c r="AC17" s="31"/>
      <c r="AD17" s="31"/>
      <c r="AE17" s="71"/>
      <c r="AF17" s="70"/>
      <c r="AG17" s="41"/>
      <c r="AH17" s="31"/>
      <c r="AI17" s="71"/>
      <c r="AJ17" s="70"/>
      <c r="AK17" s="31"/>
      <c r="AL17" s="31"/>
      <c r="AM17" s="77"/>
      <c r="AN17" s="70"/>
      <c r="AO17" s="149"/>
      <c r="AP17" s="31"/>
      <c r="AQ17" s="116"/>
      <c r="AR17" s="202"/>
      <c r="AS17" s="183"/>
      <c r="AT17" s="170"/>
      <c r="AU17" s="203"/>
      <c r="AV17" s="70"/>
      <c r="AW17" s="31"/>
      <c r="AX17" s="31"/>
      <c r="AY17" s="71"/>
    </row>
    <row r="18" spans="1:51" ht="34.5" customHeight="1">
      <c r="A18" s="82">
        <v>10</v>
      </c>
      <c r="B18" s="102" t="s">
        <v>68</v>
      </c>
      <c r="C18" s="211" t="s">
        <v>84</v>
      </c>
      <c r="D18" s="168"/>
      <c r="E18" s="170"/>
      <c r="F18" s="170"/>
      <c r="G18" s="183"/>
      <c r="H18" s="70"/>
      <c r="I18" s="31"/>
      <c r="J18" s="31"/>
      <c r="K18" s="77"/>
      <c r="L18" s="168"/>
      <c r="M18" s="169"/>
      <c r="N18" s="170"/>
      <c r="O18" s="171"/>
      <c r="P18" s="70"/>
      <c r="Q18" s="41"/>
      <c r="R18" s="31"/>
      <c r="S18" s="71"/>
      <c r="T18" s="70"/>
      <c r="U18" s="41"/>
      <c r="V18" s="31"/>
      <c r="W18" s="71"/>
      <c r="X18" s="70"/>
      <c r="Y18" s="41"/>
      <c r="Z18" s="31"/>
      <c r="AA18" s="71"/>
      <c r="AB18" s="70"/>
      <c r="AC18" s="31"/>
      <c r="AD18" s="31"/>
      <c r="AE18" s="71"/>
      <c r="AF18" s="70"/>
      <c r="AG18" s="41"/>
      <c r="AH18" s="31"/>
      <c r="AI18" s="71"/>
      <c r="AJ18" s="70"/>
      <c r="AK18" s="31"/>
      <c r="AL18" s="31"/>
      <c r="AM18" s="77"/>
      <c r="AN18" s="31"/>
      <c r="AO18" s="149"/>
      <c r="AP18" s="31"/>
      <c r="AQ18" s="116"/>
      <c r="AR18" s="202"/>
      <c r="AS18" s="183"/>
      <c r="AT18" s="170"/>
      <c r="AU18" s="188"/>
      <c r="AV18" s="151"/>
      <c r="AW18" s="31"/>
      <c r="AX18" s="31"/>
      <c r="AY18" s="71"/>
    </row>
    <row r="19" spans="1:51" ht="34.5" customHeight="1">
      <c r="A19" s="82">
        <v>11</v>
      </c>
      <c r="B19" s="102" t="s">
        <v>69</v>
      </c>
      <c r="C19" s="211" t="s">
        <v>81</v>
      </c>
      <c r="D19" s="168"/>
      <c r="E19" s="170"/>
      <c r="F19" s="170"/>
      <c r="G19" s="183"/>
      <c r="H19" s="70"/>
      <c r="I19" s="31"/>
      <c r="J19" s="31"/>
      <c r="K19" s="77"/>
      <c r="L19" s="168"/>
      <c r="M19" s="169"/>
      <c r="N19" s="170"/>
      <c r="O19" s="171"/>
      <c r="P19" s="70"/>
      <c r="Q19" s="41"/>
      <c r="R19" s="31"/>
      <c r="S19" s="71"/>
      <c r="T19" s="70"/>
      <c r="U19" s="41"/>
      <c r="V19" s="31"/>
      <c r="W19" s="71"/>
      <c r="X19" s="70"/>
      <c r="Y19" s="41"/>
      <c r="Z19" s="31"/>
      <c r="AA19" s="71"/>
      <c r="AB19" s="70"/>
      <c r="AC19" s="31"/>
      <c r="AD19" s="31"/>
      <c r="AE19" s="71"/>
      <c r="AF19" s="70"/>
      <c r="AG19" s="41"/>
      <c r="AH19" s="31"/>
      <c r="AI19" s="71"/>
      <c r="AJ19" s="70"/>
      <c r="AK19" s="31"/>
      <c r="AL19" s="31"/>
      <c r="AM19" s="77"/>
      <c r="AN19" s="70"/>
      <c r="AO19" s="149"/>
      <c r="AP19" s="31"/>
      <c r="AQ19" s="116"/>
      <c r="AR19" s="202"/>
      <c r="AS19" s="183"/>
      <c r="AT19" s="170"/>
      <c r="AU19" s="203"/>
      <c r="AV19" s="70"/>
      <c r="AW19" s="31"/>
      <c r="AX19" s="31"/>
      <c r="AY19" s="71"/>
    </row>
    <row r="20" spans="1:51" ht="34.5" customHeight="1" thickBot="1">
      <c r="A20" s="82">
        <v>12</v>
      </c>
      <c r="B20" s="102" t="s">
        <v>70</v>
      </c>
      <c r="C20" s="211" t="s">
        <v>75</v>
      </c>
      <c r="D20" s="168"/>
      <c r="E20" s="170"/>
      <c r="F20" s="170"/>
      <c r="G20" s="183"/>
      <c r="H20" s="70"/>
      <c r="I20" s="31"/>
      <c r="J20" s="31"/>
      <c r="K20" s="77"/>
      <c r="L20" s="168"/>
      <c r="M20" s="169"/>
      <c r="N20" s="170"/>
      <c r="O20" s="171"/>
      <c r="P20" s="70"/>
      <c r="Q20" s="41"/>
      <c r="R20" s="31"/>
      <c r="S20" s="71"/>
      <c r="T20" s="70"/>
      <c r="U20" s="41"/>
      <c r="V20" s="31"/>
      <c r="W20" s="71"/>
      <c r="X20" s="70"/>
      <c r="Y20" s="41"/>
      <c r="Z20" s="31"/>
      <c r="AA20" s="71"/>
      <c r="AB20" s="70"/>
      <c r="AC20" s="31"/>
      <c r="AD20" s="31"/>
      <c r="AE20" s="71"/>
      <c r="AF20" s="70"/>
      <c r="AG20" s="41"/>
      <c r="AH20" s="31"/>
      <c r="AI20" s="71"/>
      <c r="AJ20" s="70"/>
      <c r="AK20" s="31"/>
      <c r="AL20" s="31"/>
      <c r="AM20" s="77"/>
      <c r="AN20" s="194"/>
      <c r="AO20" s="140"/>
      <c r="AP20" s="140"/>
      <c r="AQ20" s="215"/>
      <c r="AR20" s="222"/>
      <c r="AS20" s="223"/>
      <c r="AT20" s="190"/>
      <c r="AU20" s="224"/>
      <c r="AV20" s="70"/>
      <c r="AW20" s="31"/>
      <c r="AX20" s="31"/>
      <c r="AY20" s="71"/>
    </row>
    <row r="21" spans="1:51" ht="34.5" customHeight="1" thickBot="1">
      <c r="A21" s="82">
        <v>13</v>
      </c>
      <c r="B21" s="102" t="s">
        <v>71</v>
      </c>
      <c r="C21" s="212" t="s">
        <v>74</v>
      </c>
      <c r="D21" s="168"/>
      <c r="E21" s="170"/>
      <c r="F21" s="170"/>
      <c r="G21" s="183"/>
      <c r="H21" s="70"/>
      <c r="I21" s="31"/>
      <c r="J21" s="31"/>
      <c r="K21" s="77"/>
      <c r="L21" s="168"/>
      <c r="M21" s="169"/>
      <c r="N21" s="170"/>
      <c r="O21" s="171"/>
      <c r="P21" s="70"/>
      <c r="Q21" s="41"/>
      <c r="R21" s="31"/>
      <c r="S21" s="71"/>
      <c r="T21" s="70"/>
      <c r="U21" s="41"/>
      <c r="V21" s="31"/>
      <c r="W21" s="71"/>
      <c r="X21" s="70"/>
      <c r="Y21" s="41"/>
      <c r="Z21" s="31"/>
      <c r="AA21" s="71"/>
      <c r="AB21" s="70"/>
      <c r="AC21" s="31"/>
      <c r="AD21" s="31"/>
      <c r="AE21" s="71"/>
      <c r="AF21" s="70"/>
      <c r="AG21" s="41"/>
      <c r="AH21" s="31"/>
      <c r="AI21" s="71"/>
      <c r="AJ21" s="70"/>
      <c r="AK21" s="31"/>
      <c r="AL21" s="31"/>
      <c r="AM21" s="77"/>
      <c r="AN21" s="218"/>
      <c r="AO21" s="219"/>
      <c r="AP21" s="220"/>
      <c r="AQ21" s="221"/>
      <c r="AR21" s="225"/>
      <c r="AS21" s="226"/>
      <c r="AT21" s="227"/>
      <c r="AU21" s="228"/>
      <c r="AV21" s="146"/>
      <c r="AW21" s="31"/>
      <c r="AX21" s="31"/>
      <c r="AY21" s="71"/>
    </row>
    <row r="22" spans="1:51" ht="61.5" customHeight="1" thickBot="1">
      <c r="A22" s="214"/>
      <c r="B22" s="213" t="s">
        <v>1</v>
      </c>
      <c r="C22" s="75"/>
      <c r="D22" s="38"/>
      <c r="E22" s="35"/>
      <c r="F22" s="36"/>
      <c r="G22" s="80"/>
      <c r="H22" s="38"/>
      <c r="I22" s="36"/>
      <c r="J22" s="36"/>
      <c r="K22" s="37"/>
      <c r="L22" s="81"/>
      <c r="M22" s="36"/>
      <c r="N22" s="36"/>
      <c r="O22" s="80"/>
      <c r="P22" s="38"/>
      <c r="Q22" s="36"/>
      <c r="R22" s="36"/>
      <c r="S22" s="37"/>
      <c r="T22" s="81"/>
      <c r="U22" s="36"/>
      <c r="V22" s="36"/>
      <c r="W22" s="80"/>
      <c r="X22" s="38"/>
      <c r="Y22" s="36"/>
      <c r="Z22" s="36"/>
      <c r="AA22" s="37"/>
      <c r="AB22" s="81"/>
      <c r="AC22" s="36"/>
      <c r="AD22" s="35"/>
      <c r="AE22" s="80"/>
      <c r="AF22" s="38"/>
      <c r="AG22" s="36"/>
      <c r="AH22" s="36"/>
      <c r="AI22" s="37"/>
      <c r="AJ22" s="81"/>
      <c r="AK22" s="36"/>
      <c r="AL22" s="36"/>
      <c r="AM22" s="80"/>
      <c r="AN22" s="216"/>
      <c r="AO22" s="217"/>
      <c r="AP22" s="137"/>
      <c r="AQ22" s="137"/>
      <c r="AR22" s="137"/>
      <c r="AS22" s="137"/>
      <c r="AT22" s="137"/>
      <c r="AU22" s="137"/>
      <c r="AV22" s="72"/>
      <c r="AW22" s="36"/>
      <c r="AX22" s="36"/>
      <c r="AY22" s="37"/>
    </row>
    <row r="23" spans="1:51" s="46" customFormat="1" ht="54" customHeight="1">
      <c r="A23" s="43"/>
      <c r="B23" s="44"/>
      <c r="C23" s="44"/>
      <c r="D23" s="43"/>
      <c r="E23" s="43"/>
      <c r="F23" s="43"/>
      <c r="G23" s="43"/>
      <c r="H23" s="43"/>
      <c r="I23" s="43"/>
      <c r="J23" s="43"/>
      <c r="K23" s="43"/>
      <c r="L23" s="45"/>
      <c r="M23" s="45"/>
      <c r="N23" s="45"/>
      <c r="O23" s="45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</row>
    <row r="24" spans="1:51" ht="22.5" customHeight="1">
      <c r="A24" s="103" t="s">
        <v>72</v>
      </c>
      <c r="B24" s="320" t="s">
        <v>163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</row>
  </sheetData>
  <sheetProtection/>
  <mergeCells count="43">
    <mergeCell ref="A1:AX1"/>
    <mergeCell ref="AV6:AY6"/>
    <mergeCell ref="AV7:AY7"/>
    <mergeCell ref="AN5:AQ5"/>
    <mergeCell ref="AR5:AU5"/>
    <mergeCell ref="AN7:AQ7"/>
    <mergeCell ref="AB7:AE7"/>
    <mergeCell ref="AF6:AI6"/>
    <mergeCell ref="AN6:AQ6"/>
    <mergeCell ref="AB6:AE6"/>
    <mergeCell ref="AJ6:AM6"/>
    <mergeCell ref="X6:AA6"/>
    <mergeCell ref="X7:AA7"/>
    <mergeCell ref="AJ7:AM7"/>
    <mergeCell ref="P6:S6"/>
    <mergeCell ref="AR6:AU6"/>
    <mergeCell ref="AR7:AU7"/>
    <mergeCell ref="H6:K6"/>
    <mergeCell ref="H7:K7"/>
    <mergeCell ref="L6:O6"/>
    <mergeCell ref="L7:O7"/>
    <mergeCell ref="D5:G5"/>
    <mergeCell ref="AF7:AI7"/>
    <mergeCell ref="A3:A8"/>
    <mergeCell ref="B3:B8"/>
    <mergeCell ref="C4:C8"/>
    <mergeCell ref="X5:AA5"/>
    <mergeCell ref="D4:K4"/>
    <mergeCell ref="P5:S5"/>
    <mergeCell ref="T5:W5"/>
    <mergeCell ref="T7:W7"/>
    <mergeCell ref="D6:G6"/>
    <mergeCell ref="D7:G7"/>
    <mergeCell ref="B24:AY24"/>
    <mergeCell ref="H5:K5"/>
    <mergeCell ref="L5:O5"/>
    <mergeCell ref="P7:S7"/>
    <mergeCell ref="T6:W6"/>
    <mergeCell ref="C3:AY3"/>
    <mergeCell ref="AB5:AE5"/>
    <mergeCell ref="AF5:AI5"/>
    <mergeCell ref="AJ5:AM5"/>
    <mergeCell ref="AV5:AY5"/>
  </mergeCells>
  <printOptions horizontalCentered="1"/>
  <pageMargins left="0" right="0" top="0.3937007874015748" bottom="0.1968503937007874" header="0" footer="0"/>
  <pageSetup horizontalDpi="300" verticalDpi="3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view="pageLayout" zoomScaleSheetLayoutView="100" workbookViewId="0" topLeftCell="A4">
      <selection activeCell="K14" sqref="K14"/>
    </sheetView>
  </sheetViews>
  <sheetFormatPr defaultColWidth="9.140625" defaultRowHeight="12.75"/>
  <cols>
    <col min="1" max="2" width="4.57421875" style="5" customWidth="1"/>
    <col min="3" max="3" width="36.00390625" style="5" customWidth="1"/>
    <col min="4" max="4" width="14.00390625" style="5" customWidth="1"/>
    <col min="5" max="6" width="4.7109375" style="5" hidden="1" customWidth="1"/>
    <col min="7" max="7" width="12.28125" style="5" customWidth="1"/>
    <col min="8" max="8" width="4.7109375" style="5" hidden="1" customWidth="1"/>
    <col min="9" max="9" width="0.71875" style="5" hidden="1" customWidth="1"/>
    <col min="10" max="10" width="10.7109375" style="5" customWidth="1"/>
    <col min="11" max="11" width="10.57421875" style="5" customWidth="1"/>
    <col min="12" max="12" width="11.28125" style="5" customWidth="1"/>
    <col min="13" max="13" width="10.8515625" style="5" customWidth="1"/>
    <col min="14" max="14" width="10.28125" style="5" customWidth="1"/>
    <col min="15" max="15" width="17.00390625" style="5" customWidth="1"/>
  </cols>
  <sheetData>
    <row r="1" spans="1:15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93" t="s">
        <v>98</v>
      </c>
    </row>
    <row r="2" spans="1:15" ht="15.75" customHeight="1">
      <c r="A2" s="274" t="s">
        <v>124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ht="36" customHeight="1">
      <c r="A3" s="275" t="s">
        <v>96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</row>
    <row r="4" spans="1:15" ht="15.75" customHeight="1">
      <c r="A4" s="276" t="s">
        <v>30</v>
      </c>
      <c r="B4" s="276"/>
      <c r="C4" s="276"/>
      <c r="D4" s="276"/>
      <c r="E4" s="276"/>
      <c r="F4" s="276"/>
      <c r="G4" s="276"/>
      <c r="H4" s="276"/>
      <c r="I4" s="276"/>
      <c r="J4" s="16" t="s">
        <v>22</v>
      </c>
      <c r="K4" s="27">
        <v>18</v>
      </c>
      <c r="L4" s="27"/>
      <c r="M4" s="54"/>
      <c r="N4" s="54"/>
      <c r="O4" s="54"/>
    </row>
    <row r="5" spans="1:15" ht="15.75" customHeight="1">
      <c r="A5" s="276" t="s">
        <v>102</v>
      </c>
      <c r="B5" s="276"/>
      <c r="C5" s="276"/>
      <c r="D5" s="276"/>
      <c r="E5" s="276"/>
      <c r="F5" s="276"/>
      <c r="G5" s="276"/>
      <c r="H5" s="276"/>
      <c r="I5" s="55"/>
      <c r="J5" s="55" t="s">
        <v>95</v>
      </c>
      <c r="K5" s="56" t="s">
        <v>24</v>
      </c>
      <c r="N5" s="56"/>
      <c r="O5" s="56"/>
    </row>
    <row r="6" spans="1:15" ht="15.75" customHeight="1">
      <c r="A6" s="274" t="s">
        <v>97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</row>
    <row r="7" spans="1:15" ht="15.75" customHeight="1">
      <c r="A7" s="16"/>
      <c r="B7" s="16"/>
      <c r="C7" s="57">
        <v>1</v>
      </c>
      <c r="D7" s="138" t="s">
        <v>99</v>
      </c>
      <c r="E7" s="267"/>
      <c r="F7" s="267"/>
      <c r="G7" s="26">
        <v>3</v>
      </c>
      <c r="H7" s="267"/>
      <c r="I7" s="267"/>
      <c r="J7" s="58" t="s">
        <v>23</v>
      </c>
      <c r="K7" s="26">
        <v>2</v>
      </c>
      <c r="L7" s="59" t="s">
        <v>7</v>
      </c>
      <c r="M7" s="59"/>
      <c r="N7" s="59"/>
      <c r="O7" s="59"/>
    </row>
    <row r="8" spans="1:15" ht="15.75" customHeight="1">
      <c r="A8" s="268" t="s">
        <v>31</v>
      </c>
      <c r="B8" s="268"/>
      <c r="C8" s="60" t="s">
        <v>86</v>
      </c>
      <c r="D8" s="61" t="s">
        <v>37</v>
      </c>
      <c r="E8" s="61"/>
      <c r="F8" s="61"/>
      <c r="G8" s="62" t="str">
        <f>ЖН!D6</f>
        <v>Абраев Н</v>
      </c>
      <c r="H8" s="62"/>
      <c r="I8" s="63"/>
      <c r="J8" s="63"/>
      <c r="K8" s="64"/>
      <c r="L8" s="47" t="s">
        <v>36</v>
      </c>
      <c r="M8" s="47"/>
      <c r="N8" s="65"/>
      <c r="O8" s="66"/>
    </row>
    <row r="9" spans="1:15" ht="18.75" customHeight="1">
      <c r="A9" s="17" t="s">
        <v>25</v>
      </c>
      <c r="B9" s="17"/>
      <c r="C9" s="271" t="s">
        <v>26</v>
      </c>
      <c r="D9" s="271"/>
      <c r="E9" s="271"/>
      <c r="F9" s="271"/>
      <c r="G9" s="28">
        <v>30</v>
      </c>
      <c r="H9" s="272" t="s">
        <v>34</v>
      </c>
      <c r="I9" s="272"/>
      <c r="J9" s="272"/>
      <c r="K9" s="272"/>
      <c r="L9" s="28"/>
      <c r="M9" s="348" t="s">
        <v>137</v>
      </c>
      <c r="N9" s="348"/>
      <c r="O9" s="49"/>
    </row>
    <row r="10" spans="1:15" ht="12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</row>
    <row r="11" spans="1:15" ht="24" customHeight="1" thickBot="1">
      <c r="A11" s="344" t="s">
        <v>0</v>
      </c>
      <c r="B11" s="345" t="s">
        <v>32</v>
      </c>
      <c r="C11" s="345"/>
      <c r="D11" s="346" t="s">
        <v>45</v>
      </c>
      <c r="E11" s="345" t="s">
        <v>9</v>
      </c>
      <c r="F11" s="345"/>
      <c r="G11" s="345"/>
      <c r="H11" s="345"/>
      <c r="I11" s="345"/>
      <c r="J11" s="345"/>
      <c r="K11" s="345"/>
      <c r="L11" s="347" t="s">
        <v>10</v>
      </c>
      <c r="M11" s="347" t="s">
        <v>46</v>
      </c>
      <c r="N11" s="347" t="s">
        <v>12</v>
      </c>
      <c r="O11" s="345" t="s">
        <v>13</v>
      </c>
    </row>
    <row r="12" spans="1:15" ht="88.5" customHeight="1" thickBot="1">
      <c r="A12" s="344"/>
      <c r="B12" s="345"/>
      <c r="C12" s="345"/>
      <c r="D12" s="346"/>
      <c r="E12" s="83" t="s">
        <v>38</v>
      </c>
      <c r="F12" s="83" t="s">
        <v>39</v>
      </c>
      <c r="G12" s="83" t="s">
        <v>43</v>
      </c>
      <c r="H12" s="83" t="s">
        <v>40</v>
      </c>
      <c r="I12" s="83" t="s">
        <v>42</v>
      </c>
      <c r="J12" s="83" t="s">
        <v>41</v>
      </c>
      <c r="K12" s="83" t="s">
        <v>44</v>
      </c>
      <c r="L12" s="347"/>
      <c r="M12" s="347"/>
      <c r="N12" s="347"/>
      <c r="O12" s="345"/>
    </row>
    <row r="13" spans="1:15" s="6" customFormat="1" ht="27.75" customHeight="1" thickBot="1">
      <c r="A13" s="84">
        <v>1</v>
      </c>
      <c r="B13" s="240" t="str">
        <f>ЖН!B10</f>
        <v>Ғуломов Мирғиёс Миразиз ўғли</v>
      </c>
      <c r="C13" s="240"/>
      <c r="D13" s="85" t="str">
        <f>ЖН!C10</f>
        <v>В-17-029</v>
      </c>
      <c r="E13" s="86">
        <f>ЖН!D9+ЖН!E9</f>
        <v>15</v>
      </c>
      <c r="F13" s="86">
        <f>ЖН!F9+ЖН!G9</f>
        <v>17</v>
      </c>
      <c r="G13" s="84">
        <f>+ЖН!D9+ЖН!E9+ЖН!F9+ЖН!G9</f>
        <v>32</v>
      </c>
      <c r="H13" s="84"/>
      <c r="I13" s="84"/>
      <c r="J13" s="84">
        <f>+ОН!D9+ОН!E9+ОН!F9+ОН!G9</f>
        <v>0</v>
      </c>
      <c r="K13" s="84">
        <f>+G13+J13</f>
        <v>32</v>
      </c>
      <c r="L13" s="91"/>
      <c r="M13" s="91"/>
      <c r="N13" s="91"/>
      <c r="O13" s="91"/>
    </row>
    <row r="14" spans="1:15" s="6" customFormat="1" ht="27.75" customHeight="1" thickBot="1">
      <c r="A14" s="84">
        <v>2</v>
      </c>
      <c r="B14" s="240" t="str">
        <f>ЖН!B11</f>
        <v>Каримов Абдуллохон Хайрулло ўғли</v>
      </c>
      <c r="C14" s="240"/>
      <c r="D14" s="85" t="str">
        <f>ЖН!C11</f>
        <v>В-17-030</v>
      </c>
      <c r="E14" s="86">
        <f>ЖН!D10+ЖН!E10</f>
        <v>17</v>
      </c>
      <c r="F14" s="86">
        <f>ЖН!F10+ЖН!G10</f>
        <v>16</v>
      </c>
      <c r="G14" s="84">
        <f>+ЖН!D10+ЖН!E10+ЖН!F10+ЖН!G10</f>
        <v>33</v>
      </c>
      <c r="H14" s="84"/>
      <c r="I14" s="84"/>
      <c r="J14" s="84">
        <f>+ОН!D10+ОН!E10+ОН!F10+ОН!G10</f>
        <v>0</v>
      </c>
      <c r="K14" s="84">
        <f aca="true" t="shared" si="0" ref="K14:K25">+G14+J14</f>
        <v>33</v>
      </c>
      <c r="L14" s="91"/>
      <c r="M14" s="91"/>
      <c r="N14" s="91"/>
      <c r="O14" s="91"/>
    </row>
    <row r="15" spans="1:15" s="6" customFormat="1" ht="27.75" customHeight="1" thickBot="1">
      <c r="A15" s="84">
        <v>3</v>
      </c>
      <c r="B15" s="240" t="str">
        <f>ЖН!B12</f>
        <v>Махмудова Наргиза Давлат қизи</v>
      </c>
      <c r="C15" s="240"/>
      <c r="D15" s="85" t="str">
        <f>ЖН!C12</f>
        <v>В-17-031</v>
      </c>
      <c r="E15" s="86">
        <f>ЖН!D11+ЖН!E11</f>
        <v>16</v>
      </c>
      <c r="F15" s="86">
        <f>ЖН!F11+ЖН!G11</f>
        <v>17</v>
      </c>
      <c r="G15" s="84">
        <f>+ЖН!D11+ЖН!E11+ЖН!F11+ЖН!G11</f>
        <v>33</v>
      </c>
      <c r="H15" s="84"/>
      <c r="I15" s="84"/>
      <c r="J15" s="84">
        <f>+ОН!D11+ОН!E11+ОН!F11+ОН!G11</f>
        <v>0</v>
      </c>
      <c r="K15" s="84">
        <f t="shared" si="0"/>
        <v>33</v>
      </c>
      <c r="L15" s="91"/>
      <c r="M15" s="91"/>
      <c r="N15" s="91"/>
      <c r="O15" s="91"/>
    </row>
    <row r="16" spans="1:15" s="6" customFormat="1" ht="27.75" customHeight="1" thickBot="1">
      <c r="A16" s="84">
        <v>4</v>
      </c>
      <c r="B16" s="240" t="str">
        <f>'[1]ЖН'!B14</f>
        <v>Нарзуллаева Диёрахон Рахматулла қизи</v>
      </c>
      <c r="C16" s="240"/>
      <c r="D16" s="85" t="str">
        <f>'[1]ЖН'!C14</f>
        <v>В-17-036</v>
      </c>
      <c r="E16" s="86">
        <f>ЖН!D12+ЖН!E12</f>
        <v>17</v>
      </c>
      <c r="F16" s="86">
        <f>ЖН!F12+ЖН!G12</f>
        <v>17</v>
      </c>
      <c r="G16" s="84">
        <f>+ЖН!D12+ЖН!E12+ЖН!F12+ЖН!G12</f>
        <v>34</v>
      </c>
      <c r="H16" s="84"/>
      <c r="I16" s="84"/>
      <c r="J16" s="84">
        <f>+ОН!D12+ОН!E12+ОН!F12+ОН!G12</f>
        <v>0</v>
      </c>
      <c r="K16" s="84">
        <f t="shared" si="0"/>
        <v>34</v>
      </c>
      <c r="L16" s="91"/>
      <c r="M16" s="91"/>
      <c r="N16" s="91"/>
      <c r="O16" s="91"/>
    </row>
    <row r="17" spans="1:15" s="6" customFormat="1" ht="27.75" customHeight="1" thickBot="1">
      <c r="A17" s="84">
        <v>5</v>
      </c>
      <c r="B17" s="240" t="str">
        <f>ЖН!B13</f>
        <v>Нуралиев Самандар Рустам ўғли</v>
      </c>
      <c r="C17" s="240"/>
      <c r="D17" s="85" t="str">
        <f>ЖН!C13</f>
        <v>В-17-033</v>
      </c>
      <c r="E17" s="86">
        <f>ЖН!D13+ЖН!E13</f>
        <v>17</v>
      </c>
      <c r="F17" s="86">
        <f>ЖН!F13+ЖН!G13</f>
        <v>17</v>
      </c>
      <c r="G17" s="84">
        <f>+ЖН!D13+ЖН!E13+ЖН!F13+ЖН!G13</f>
        <v>34</v>
      </c>
      <c r="H17" s="84"/>
      <c r="I17" s="84"/>
      <c r="J17" s="84">
        <f>+ОН!D13+ОН!E13+ОН!F13+ОН!G13</f>
        <v>0</v>
      </c>
      <c r="K17" s="84">
        <f t="shared" si="0"/>
        <v>34</v>
      </c>
      <c r="L17" s="91"/>
      <c r="M17" s="91"/>
      <c r="N17" s="91"/>
      <c r="O17" s="91"/>
    </row>
    <row r="18" spans="1:15" s="6" customFormat="1" ht="27.75" customHeight="1" thickBot="1">
      <c r="A18" s="84">
        <v>6</v>
      </c>
      <c r="B18" s="240" t="str">
        <f>ЖН!B14</f>
        <v>Рўзиева Шакина Рустам қизи </v>
      </c>
      <c r="C18" s="240"/>
      <c r="D18" s="85" t="str">
        <f>ЖН!C14</f>
        <v>В-17-034</v>
      </c>
      <c r="E18" s="86">
        <f>ЖН!D14+ЖН!E14</f>
        <v>16</v>
      </c>
      <c r="F18" s="86">
        <f>ЖН!F14+ЖН!G14</f>
        <v>16</v>
      </c>
      <c r="G18" s="84">
        <f>+ЖН!D14+ЖН!E14+ЖН!F14+ЖН!G14</f>
        <v>32</v>
      </c>
      <c r="H18" s="84"/>
      <c r="I18" s="84"/>
      <c r="J18" s="84">
        <f>+ОН!D14+ОН!E14+ОН!F14+ОН!G14</f>
        <v>0</v>
      </c>
      <c r="K18" s="84">
        <f t="shared" si="0"/>
        <v>32</v>
      </c>
      <c r="L18" s="91"/>
      <c r="M18" s="91"/>
      <c r="N18" s="91"/>
      <c r="O18" s="91"/>
    </row>
    <row r="19" spans="1:15" s="6" customFormat="1" ht="27.75" customHeight="1" thickBot="1">
      <c r="A19" s="84">
        <v>7</v>
      </c>
      <c r="B19" s="240" t="str">
        <f>ЖН!B15</f>
        <v>Сайдахмедов Соибжон Дилшоджон ўғли </v>
      </c>
      <c r="C19" s="240"/>
      <c r="D19" s="85" t="str">
        <f>ЖН!C15</f>
        <v>В-17-035</v>
      </c>
      <c r="E19" s="86">
        <f>ЖН!D15+ЖН!E15</f>
        <v>16</v>
      </c>
      <c r="F19" s="86">
        <f>ЖН!F15+ЖН!G15</f>
        <v>16</v>
      </c>
      <c r="G19" s="84">
        <f>+ЖН!D15+ЖН!E15+ЖН!F15+ЖН!G15</f>
        <v>32</v>
      </c>
      <c r="H19" s="84"/>
      <c r="I19" s="84"/>
      <c r="J19" s="84">
        <f>+ОН!D15+ОН!E15+ОН!F15+ОН!G15</f>
        <v>0</v>
      </c>
      <c r="K19" s="84">
        <f t="shared" si="0"/>
        <v>32</v>
      </c>
      <c r="L19" s="91"/>
      <c r="M19" s="91"/>
      <c r="N19" s="91"/>
      <c r="O19" s="91"/>
    </row>
    <row r="20" spans="1:15" s="6" customFormat="1" ht="27.75" customHeight="1" thickBot="1">
      <c r="A20" s="84">
        <v>8</v>
      </c>
      <c r="B20" s="240" t="str">
        <f>ЖН!B16</f>
        <v>Тохиров Шохрух Жанобил ўғли</v>
      </c>
      <c r="C20" s="240"/>
      <c r="D20" s="85" t="str">
        <f>ЖН!C16</f>
        <v>В-17-036</v>
      </c>
      <c r="E20" s="86">
        <f>ЖН!D16+ЖН!E16</f>
        <v>17</v>
      </c>
      <c r="F20" s="86">
        <f>ЖН!F16+ЖН!G16</f>
        <v>16</v>
      </c>
      <c r="G20" s="84">
        <f>+ЖН!D16+ЖН!E16+ЖН!F16+ЖН!G16</f>
        <v>33</v>
      </c>
      <c r="H20" s="84"/>
      <c r="I20" s="84"/>
      <c r="J20" s="84">
        <f>+ОН!D16+ОН!E16+ОН!F16+ОН!G16</f>
        <v>0</v>
      </c>
      <c r="K20" s="84">
        <f t="shared" si="0"/>
        <v>33</v>
      </c>
      <c r="L20" s="91"/>
      <c r="M20" s="91"/>
      <c r="N20" s="91"/>
      <c r="O20" s="91"/>
    </row>
    <row r="21" spans="1:15" s="6" customFormat="1" ht="27.75" customHeight="1" thickBot="1">
      <c r="A21" s="84">
        <v>9</v>
      </c>
      <c r="B21" s="240" t="str">
        <f>ЖН!B17</f>
        <v>Тошболтаева Юлдуз Абдуқодир қизи</v>
      </c>
      <c r="C21" s="240"/>
      <c r="D21" s="85" t="str">
        <f>ЖН!C17</f>
        <v>В-17-011</v>
      </c>
      <c r="E21" s="86">
        <f>ЖН!D17+ЖН!E17</f>
        <v>15</v>
      </c>
      <c r="F21" s="86">
        <f>ЖН!F17+ЖН!G17</f>
        <v>15</v>
      </c>
      <c r="G21" s="84">
        <f>+ЖН!D17+ЖН!E17+ЖН!F17+ЖН!G17</f>
        <v>30</v>
      </c>
      <c r="H21" s="84"/>
      <c r="I21" s="84"/>
      <c r="J21" s="84">
        <f>+ОН!D17+ОН!E17+ОН!F17+ОН!G17</f>
        <v>0</v>
      </c>
      <c r="K21" s="84">
        <f t="shared" si="0"/>
        <v>30</v>
      </c>
      <c r="L21" s="91"/>
      <c r="M21" s="91"/>
      <c r="N21" s="91"/>
      <c r="O21" s="91"/>
    </row>
    <row r="22" spans="1:15" s="6" customFormat="1" ht="27.75" customHeight="1" thickBot="1">
      <c r="A22" s="84">
        <v>10</v>
      </c>
      <c r="B22" s="240" t="str">
        <f>ЖН!B18</f>
        <v>Усарова Мафтуна Ибодулла қизи</v>
      </c>
      <c r="C22" s="240"/>
      <c r="D22" s="85" t="str">
        <f>ЖН!C18</f>
        <v>В-17-037</v>
      </c>
      <c r="E22" s="86">
        <f>ЖН!D18+ЖН!E18</f>
        <v>15</v>
      </c>
      <c r="F22" s="86">
        <f>ЖН!F18+ЖН!G18</f>
        <v>15</v>
      </c>
      <c r="G22" s="84">
        <f>+ЖН!D18+ЖН!E18+ЖН!F18+ЖН!G18</f>
        <v>30</v>
      </c>
      <c r="H22" s="84"/>
      <c r="I22" s="84"/>
      <c r="J22" s="84">
        <f>+ОН!D18+ОН!E18+ОН!F18+ОН!G18</f>
        <v>0</v>
      </c>
      <c r="K22" s="84">
        <f t="shared" si="0"/>
        <v>30</v>
      </c>
      <c r="L22" s="91"/>
      <c r="M22" s="91"/>
      <c r="N22" s="91"/>
      <c r="O22" s="91"/>
    </row>
    <row r="23" spans="1:15" s="6" customFormat="1" ht="27.75" customHeight="1" thickBot="1">
      <c r="A23" s="84">
        <v>11</v>
      </c>
      <c r="B23" s="240" t="str">
        <f>ЖН!B19</f>
        <v>Хабибуллаева Лобар Камалетдинова</v>
      </c>
      <c r="C23" s="240"/>
      <c r="D23" s="85" t="str">
        <f>ЖН!C19</f>
        <v>В-17-038</v>
      </c>
      <c r="E23" s="86">
        <f>ЖН!D19+ЖН!E19</f>
        <v>17</v>
      </c>
      <c r="F23" s="86">
        <f>ЖН!F19+ЖН!G19</f>
        <v>16</v>
      </c>
      <c r="G23" s="84">
        <f>+ЖН!D19+ЖН!E19+ЖН!F19+ЖН!G19</f>
        <v>33</v>
      </c>
      <c r="H23" s="84"/>
      <c r="I23" s="84"/>
      <c r="J23" s="84">
        <f>+ОН!D19+ОН!E19+ОН!F19+ОН!G19</f>
        <v>0</v>
      </c>
      <c r="K23" s="84">
        <f t="shared" si="0"/>
        <v>33</v>
      </c>
      <c r="L23" s="91"/>
      <c r="M23" s="91"/>
      <c r="N23" s="91"/>
      <c r="O23" s="91"/>
    </row>
    <row r="24" spans="1:15" s="6" customFormat="1" ht="27.75" customHeight="1" thickBot="1">
      <c r="A24" s="84">
        <v>12</v>
      </c>
      <c r="B24" s="240" t="str">
        <f>ЖН!B20</f>
        <v>Хайитқулова Зулайхо Мирзабой қизи</v>
      </c>
      <c r="C24" s="240"/>
      <c r="D24" s="85" t="str">
        <f>ЖН!C20</f>
        <v>В-17-010</v>
      </c>
      <c r="E24" s="86">
        <f>ЖН!D20+ЖН!E20</f>
        <v>16</v>
      </c>
      <c r="F24" s="86">
        <f>ЖН!F20+ЖН!G20</f>
        <v>16</v>
      </c>
      <c r="G24" s="84">
        <f>+ЖН!D20+ЖН!E20+ЖН!F20+ЖН!G20</f>
        <v>32</v>
      </c>
      <c r="H24" s="84"/>
      <c r="I24" s="84"/>
      <c r="J24" s="84">
        <f>+ОН!D20+ОН!E20+ОН!F20+ОН!G20</f>
        <v>0</v>
      </c>
      <c r="K24" s="84">
        <f t="shared" si="0"/>
        <v>32</v>
      </c>
      <c r="L24" s="91"/>
      <c r="M24" s="91"/>
      <c r="N24" s="91"/>
      <c r="O24" s="91"/>
    </row>
    <row r="25" spans="1:15" s="6" customFormat="1" ht="27.75" customHeight="1" thickBot="1">
      <c r="A25" s="84">
        <v>13</v>
      </c>
      <c r="B25" s="240" t="str">
        <f>ЖН!B21</f>
        <v>Хонимқулов Учқун Бахриддин ўғли</v>
      </c>
      <c r="C25" s="240"/>
      <c r="D25" s="85" t="str">
        <f>ЖН!C21</f>
        <v>В-17-009</v>
      </c>
      <c r="E25" s="86">
        <f>ЖН!D21+ЖН!E21</f>
        <v>17</v>
      </c>
      <c r="F25" s="86">
        <f>ЖН!F21+ЖН!G21</f>
        <v>17</v>
      </c>
      <c r="G25" s="84">
        <f>+ЖН!D21+ЖН!E21+ЖН!F21+ЖН!G21</f>
        <v>34</v>
      </c>
      <c r="H25" s="84"/>
      <c r="I25" s="84"/>
      <c r="J25" s="84">
        <f>+ОН!D21+ОН!E21+ОН!F21+ОН!G21</f>
        <v>0</v>
      </c>
      <c r="K25" s="84">
        <f t="shared" si="0"/>
        <v>34</v>
      </c>
      <c r="L25" s="91"/>
      <c r="M25" s="91"/>
      <c r="N25" s="91"/>
      <c r="O25" s="91"/>
    </row>
    <row r="26" spans="1:15" ht="49.5" customHeight="1" thickBot="1">
      <c r="A26" s="349" t="s">
        <v>14</v>
      </c>
      <c r="B26" s="349"/>
      <c r="C26" s="349"/>
      <c r="D26" s="87"/>
      <c r="E26" s="88"/>
      <c r="F26" s="89"/>
      <c r="G26" s="84"/>
      <c r="H26" s="89"/>
      <c r="I26" s="88"/>
      <c r="J26" s="84"/>
      <c r="K26" s="84"/>
      <c r="L26" s="90"/>
      <c r="M26" s="88"/>
      <c r="N26" s="88"/>
      <c r="O26" s="94"/>
    </row>
    <row r="27" spans="1:3" ht="39.75" customHeight="1">
      <c r="A27" s="243"/>
      <c r="B27" s="243"/>
      <c r="C27" s="243"/>
    </row>
    <row r="28" spans="1:15" ht="18">
      <c r="A28" s="18"/>
      <c r="B28" s="18"/>
      <c r="C28" s="19" t="s">
        <v>15</v>
      </c>
      <c r="D28" s="48">
        <v>13</v>
      </c>
      <c r="E28" s="50"/>
      <c r="F28" s="50"/>
      <c r="G28" s="21" t="s">
        <v>53</v>
      </c>
      <c r="H28" s="21"/>
      <c r="I28" s="21"/>
      <c r="J28" s="21"/>
      <c r="K28" s="15"/>
      <c r="L28" s="15"/>
      <c r="M28" s="15"/>
      <c r="N28" s="22"/>
      <c r="O28" s="15"/>
    </row>
    <row r="29" spans="1:15" ht="18">
      <c r="A29" s="18"/>
      <c r="B29" s="18"/>
      <c r="C29" s="19"/>
      <c r="D29" s="51"/>
      <c r="E29" s="21"/>
      <c r="F29" s="21"/>
      <c r="G29" s="21"/>
      <c r="H29" s="21"/>
      <c r="I29" s="15"/>
      <c r="J29" s="15"/>
      <c r="K29" s="21"/>
      <c r="L29" s="21"/>
      <c r="M29" s="15"/>
      <c r="N29" s="22"/>
      <c r="O29" s="15"/>
    </row>
    <row r="30" spans="1:15" ht="25.5" customHeight="1">
      <c r="A30" s="15"/>
      <c r="B30" s="15"/>
      <c r="C30" s="22"/>
      <c r="D30" s="244" t="s">
        <v>16</v>
      </c>
      <c r="E30" s="244"/>
      <c r="F30" s="244"/>
      <c r="G30" s="244"/>
      <c r="H30" s="21"/>
      <c r="I30" s="20"/>
      <c r="J30" s="20"/>
      <c r="K30" s="245" t="s">
        <v>17</v>
      </c>
      <c r="L30" s="245"/>
      <c r="M30" s="20"/>
      <c r="N30" s="20"/>
      <c r="O30" s="15"/>
    </row>
    <row r="31" spans="1:15" ht="18">
      <c r="A31" s="233"/>
      <c r="B31" s="233"/>
      <c r="C31" s="23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8">
      <c r="A32" s="22" t="s">
        <v>52</v>
      </c>
      <c r="B32" s="22"/>
      <c r="C32" s="22"/>
      <c r="D32" s="234" t="s">
        <v>101</v>
      </c>
      <c r="E32" s="234"/>
      <c r="F32" s="234"/>
      <c r="G32" s="234"/>
      <c r="H32" s="50"/>
      <c r="I32" s="50"/>
      <c r="J32" s="50"/>
      <c r="K32" s="21" t="s">
        <v>18</v>
      </c>
      <c r="L32" s="21"/>
      <c r="M32" s="235"/>
      <c r="N32" s="235"/>
      <c r="O32" s="142" t="s">
        <v>100</v>
      </c>
    </row>
    <row r="33" spans="1:15" ht="18">
      <c r="A33" s="237" t="s">
        <v>19</v>
      </c>
      <c r="B33" s="237"/>
      <c r="C33" s="23" t="s">
        <v>1</v>
      </c>
      <c r="D33" s="238" t="s">
        <v>20</v>
      </c>
      <c r="E33" s="238"/>
      <c r="F33" s="238"/>
      <c r="G33" s="238"/>
      <c r="H33" s="50"/>
      <c r="I33" s="24"/>
      <c r="J33" s="24"/>
      <c r="K33" s="15"/>
      <c r="L33" s="15"/>
      <c r="M33" s="238" t="s">
        <v>21</v>
      </c>
      <c r="N33" s="238"/>
      <c r="O33" s="24" t="s">
        <v>20</v>
      </c>
    </row>
  </sheetData>
  <sheetProtection/>
  <mergeCells count="42">
    <mergeCell ref="K30:L30"/>
    <mergeCell ref="B25:C25"/>
    <mergeCell ref="A31:C31"/>
    <mergeCell ref="D32:G32"/>
    <mergeCell ref="M32:N32"/>
    <mergeCell ref="A33:B33"/>
    <mergeCell ref="D33:G33"/>
    <mergeCell ref="M33:N33"/>
    <mergeCell ref="B23:C23"/>
    <mergeCell ref="B24:C24"/>
    <mergeCell ref="A26:C26"/>
    <mergeCell ref="A27:C27"/>
    <mergeCell ref="D30:G30"/>
    <mergeCell ref="B21:C21"/>
    <mergeCell ref="B22:C22"/>
    <mergeCell ref="B19:C19"/>
    <mergeCell ref="B20:C20"/>
    <mergeCell ref="E11:K11"/>
    <mergeCell ref="L11:L12"/>
    <mergeCell ref="M11:M12"/>
    <mergeCell ref="C9:F9"/>
    <mergeCell ref="B18:C18"/>
    <mergeCell ref="N11:N12"/>
    <mergeCell ref="O11:O12"/>
    <mergeCell ref="H9:K9"/>
    <mergeCell ref="M9:N9"/>
    <mergeCell ref="A2:O2"/>
    <mergeCell ref="A3:O3"/>
    <mergeCell ref="A4:I4"/>
    <mergeCell ref="A5:H5"/>
    <mergeCell ref="E7:F7"/>
    <mergeCell ref="H7:I7"/>
    <mergeCell ref="A6:O6"/>
    <mergeCell ref="A8:B8"/>
    <mergeCell ref="A11:A12"/>
    <mergeCell ref="B11:C12"/>
    <mergeCell ref="D11:D12"/>
    <mergeCell ref="B17:C17"/>
    <mergeCell ref="B15:C15"/>
    <mergeCell ref="B16:C16"/>
    <mergeCell ref="B13:C13"/>
    <mergeCell ref="B14:C1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view="pageLayout" zoomScaleSheetLayoutView="100" workbookViewId="0" topLeftCell="A1">
      <selection activeCell="G9" sqref="G9"/>
    </sheetView>
  </sheetViews>
  <sheetFormatPr defaultColWidth="9.140625" defaultRowHeight="12.75"/>
  <cols>
    <col min="1" max="2" width="4.57421875" style="5" customWidth="1"/>
    <col min="3" max="3" width="38.7109375" style="5" customWidth="1"/>
    <col min="4" max="4" width="14.140625" style="53" customWidth="1"/>
    <col min="5" max="6" width="4.7109375" style="5" hidden="1" customWidth="1"/>
    <col min="7" max="7" width="11.140625" style="5" customWidth="1"/>
    <col min="8" max="8" width="4.7109375" style="5" hidden="1" customWidth="1"/>
    <col min="9" max="9" width="4.28125" style="5" hidden="1" customWidth="1"/>
    <col min="10" max="10" width="10.7109375" style="5" customWidth="1"/>
    <col min="11" max="11" width="9.7109375" style="5" customWidth="1"/>
    <col min="12" max="12" width="11.57421875" style="5" customWidth="1"/>
    <col min="13" max="13" width="10.57421875" style="5" customWidth="1"/>
    <col min="14" max="14" width="9.7109375" style="5" customWidth="1"/>
    <col min="15" max="15" width="5.140625" style="5" customWidth="1"/>
    <col min="16" max="16" width="4.421875" style="5" customWidth="1"/>
    <col min="17" max="17" width="7.140625" style="0" customWidth="1"/>
  </cols>
  <sheetData>
    <row r="1" spans="1:17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73" t="s">
        <v>98</v>
      </c>
      <c r="P1" s="273"/>
      <c r="Q1" s="273"/>
    </row>
    <row r="2" spans="1:17" ht="15.75" customHeight="1">
      <c r="A2" s="274" t="s">
        <v>125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7" ht="34.5" customHeight="1">
      <c r="A3" s="275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17" ht="15.75" customHeight="1">
      <c r="A4" s="276" t="s">
        <v>30</v>
      </c>
      <c r="B4" s="276"/>
      <c r="C4" s="276"/>
      <c r="D4" s="276"/>
      <c r="E4" s="276"/>
      <c r="F4" s="276"/>
      <c r="G4" s="276"/>
      <c r="H4" s="276"/>
      <c r="I4" s="276"/>
      <c r="J4" s="16" t="s">
        <v>22</v>
      </c>
      <c r="K4" s="27">
        <v>17</v>
      </c>
      <c r="L4" s="27"/>
      <c r="M4" s="54"/>
      <c r="N4" s="54"/>
      <c r="O4" s="54"/>
      <c r="P4" s="54"/>
      <c r="Q4" s="54"/>
    </row>
    <row r="5" spans="1:17" ht="15.75" customHeight="1">
      <c r="A5" s="276" t="s">
        <v>102</v>
      </c>
      <c r="B5" s="276"/>
      <c r="C5" s="276"/>
      <c r="D5" s="276"/>
      <c r="E5" s="276"/>
      <c r="F5" s="276"/>
      <c r="G5" s="276"/>
      <c r="H5" s="276"/>
      <c r="I5" s="55"/>
      <c r="J5" s="55" t="s">
        <v>95</v>
      </c>
      <c r="K5" s="56" t="s">
        <v>24</v>
      </c>
      <c r="N5" s="56"/>
      <c r="O5" s="56"/>
      <c r="P5" s="56"/>
      <c r="Q5" s="56"/>
    </row>
    <row r="6" spans="1:17" ht="15.75" customHeight="1">
      <c r="A6" s="274" t="str">
        <f>1!$A$6</f>
        <v>Сув хўжалигини ташкил этиш ва бошқариш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1:17" ht="15.75" customHeight="1">
      <c r="A7" s="16"/>
      <c r="B7" s="16"/>
      <c r="C7" s="57">
        <v>1</v>
      </c>
      <c r="D7" s="58" t="s">
        <v>6</v>
      </c>
      <c r="E7" s="267"/>
      <c r="F7" s="267"/>
      <c r="G7" s="26">
        <v>3</v>
      </c>
      <c r="H7" s="267"/>
      <c r="I7" s="267"/>
      <c r="J7" s="58" t="s">
        <v>23</v>
      </c>
      <c r="K7" s="26">
        <v>2</v>
      </c>
      <c r="L7" s="59" t="s">
        <v>7</v>
      </c>
      <c r="M7" s="59"/>
      <c r="N7" s="59"/>
      <c r="O7" s="59"/>
      <c r="P7" s="59"/>
      <c r="Q7" s="59"/>
    </row>
    <row r="8" spans="1:17" ht="15.75" customHeight="1">
      <c r="A8" s="268" t="s">
        <v>31</v>
      </c>
      <c r="B8" s="268"/>
      <c r="C8" s="60" t="s">
        <v>58</v>
      </c>
      <c r="D8" s="61"/>
      <c r="E8" s="61"/>
      <c r="F8" s="61"/>
      <c r="G8" s="62" t="str">
        <f>ЖН!H6</f>
        <v>Ибрагимов</v>
      </c>
      <c r="H8" s="62"/>
      <c r="I8" s="63"/>
      <c r="J8" s="63"/>
      <c r="K8" s="64"/>
      <c r="L8" s="47" t="s">
        <v>36</v>
      </c>
      <c r="M8" s="47"/>
      <c r="N8" s="65"/>
      <c r="O8" s="66"/>
      <c r="P8" s="64"/>
      <c r="Q8" s="64"/>
    </row>
    <row r="9" spans="1:17" ht="18.75" customHeight="1">
      <c r="A9" s="17" t="s">
        <v>25</v>
      </c>
      <c r="B9" s="17"/>
      <c r="C9" s="271" t="s">
        <v>26</v>
      </c>
      <c r="D9" s="271"/>
      <c r="E9" s="271"/>
      <c r="F9" s="271"/>
      <c r="G9" s="28">
        <v>74</v>
      </c>
      <c r="H9" s="272" t="s">
        <v>34</v>
      </c>
      <c r="I9" s="272"/>
      <c r="J9" s="272"/>
      <c r="K9" s="272"/>
      <c r="L9" s="28">
        <v>14</v>
      </c>
      <c r="M9" s="143" t="s">
        <v>103</v>
      </c>
      <c r="N9" s="143"/>
      <c r="O9" s="49"/>
      <c r="P9" s="251"/>
      <c r="Q9" s="251"/>
    </row>
    <row r="10" spans="1:16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7" ht="12.75" customHeight="1" thickBot="1">
      <c r="A11" s="252" t="s">
        <v>0</v>
      </c>
      <c r="B11" s="254" t="s">
        <v>32</v>
      </c>
      <c r="C11" s="255"/>
      <c r="D11" s="258" t="s">
        <v>8</v>
      </c>
      <c r="E11" s="260" t="s">
        <v>9</v>
      </c>
      <c r="F11" s="261"/>
      <c r="G11" s="261"/>
      <c r="H11" s="261"/>
      <c r="I11" s="261"/>
      <c r="J11" s="261"/>
      <c r="K11" s="262"/>
      <c r="L11" s="263" t="s">
        <v>10</v>
      </c>
      <c r="M11" s="263" t="s">
        <v>11</v>
      </c>
      <c r="N11" s="263" t="s">
        <v>12</v>
      </c>
      <c r="O11" s="254" t="s">
        <v>13</v>
      </c>
      <c r="P11" s="265"/>
      <c r="Q11" s="255"/>
    </row>
    <row r="12" spans="1:17" ht="72.75" customHeight="1" thickBot="1">
      <c r="A12" s="253"/>
      <c r="B12" s="256"/>
      <c r="C12" s="257"/>
      <c r="D12" s="259"/>
      <c r="E12" s="83" t="s">
        <v>47</v>
      </c>
      <c r="F12" s="83" t="s">
        <v>3</v>
      </c>
      <c r="G12" s="83" t="s">
        <v>48</v>
      </c>
      <c r="H12" s="83" t="s">
        <v>28</v>
      </c>
      <c r="I12" s="83" t="s">
        <v>49</v>
      </c>
      <c r="J12" s="83" t="s">
        <v>50</v>
      </c>
      <c r="K12" s="83" t="s">
        <v>51</v>
      </c>
      <c r="L12" s="264"/>
      <c r="M12" s="264"/>
      <c r="N12" s="264"/>
      <c r="O12" s="256"/>
      <c r="P12" s="266"/>
      <c r="Q12" s="257"/>
    </row>
    <row r="13" spans="1:17" s="6" customFormat="1" ht="27.75" customHeight="1" thickBot="1">
      <c r="A13" s="84">
        <v>1</v>
      </c>
      <c r="B13" s="246" t="str">
        <f>ЖН!B10</f>
        <v>Ғуломов Мирғиёс Миразиз ўғли</v>
      </c>
      <c r="C13" s="247"/>
      <c r="D13" s="85" t="str">
        <f>ЖН!C10</f>
        <v>В-17-029</v>
      </c>
      <c r="E13" s="84">
        <f>ЖН!H9+ЖН!I9</f>
        <v>16</v>
      </c>
      <c r="F13" s="84">
        <f>ЖН!J9+ЖН!K9</f>
        <v>16</v>
      </c>
      <c r="G13" s="84">
        <f>ЖН!H9+ЖН!I9+ЖН!J9+ЖН!K9</f>
        <v>32</v>
      </c>
      <c r="H13" s="84"/>
      <c r="I13" s="84"/>
      <c r="J13" s="84">
        <f>ОН!H9+ОН!I9+ОН!J9+ОН!K9</f>
        <v>0</v>
      </c>
      <c r="K13" s="84">
        <f>G13+J13</f>
        <v>32</v>
      </c>
      <c r="L13" s="91"/>
      <c r="M13" s="91"/>
      <c r="N13" s="91"/>
      <c r="O13" s="248"/>
      <c r="P13" s="249"/>
      <c r="Q13" s="250"/>
    </row>
    <row r="14" spans="1:17" s="6" customFormat="1" ht="27.75" customHeight="1" thickBot="1">
      <c r="A14" s="84">
        <v>2</v>
      </c>
      <c r="B14" s="246" t="str">
        <f>ЖН!B11</f>
        <v>Каримов Абдуллохон Хайрулло ўғли</v>
      </c>
      <c r="C14" s="247"/>
      <c r="D14" s="85" t="str">
        <f>ЖН!C11</f>
        <v>В-17-030</v>
      </c>
      <c r="E14" s="84">
        <f>ЖН!H10+ЖН!I10</f>
        <v>16</v>
      </c>
      <c r="F14" s="84">
        <f>ЖН!J10+ЖН!K10</f>
        <v>16</v>
      </c>
      <c r="G14" s="84">
        <f>ЖН!H10+ЖН!I10+ЖН!J10+ЖН!K10</f>
        <v>32</v>
      </c>
      <c r="H14" s="84"/>
      <c r="I14" s="84"/>
      <c r="J14" s="84">
        <f>ОН!H10+ОН!I10+ОН!J10+ОН!K10</f>
        <v>0</v>
      </c>
      <c r="K14" s="84">
        <f aca="true" t="shared" si="0" ref="K14:K25">G14+J14</f>
        <v>32</v>
      </c>
      <c r="L14" s="91"/>
      <c r="M14" s="91"/>
      <c r="N14" s="91"/>
      <c r="O14" s="248"/>
      <c r="P14" s="249"/>
      <c r="Q14" s="250"/>
    </row>
    <row r="15" spans="1:17" s="6" customFormat="1" ht="27.75" customHeight="1" thickBot="1">
      <c r="A15" s="84">
        <v>3</v>
      </c>
      <c r="B15" s="246" t="str">
        <f>ЖН!B12</f>
        <v>Махмудова Наргиза Давлат қизи</v>
      </c>
      <c r="C15" s="247"/>
      <c r="D15" s="85" t="str">
        <f>ЖН!C12</f>
        <v>В-17-031</v>
      </c>
      <c r="E15" s="84">
        <f>ЖН!H11+ЖН!I11</f>
        <v>16</v>
      </c>
      <c r="F15" s="84">
        <f>ЖН!J11+ЖН!K11</f>
        <v>16</v>
      </c>
      <c r="G15" s="84">
        <f>ЖН!H11+ЖН!I11+ЖН!J11+ЖН!K11</f>
        <v>32</v>
      </c>
      <c r="H15" s="84"/>
      <c r="I15" s="84"/>
      <c r="J15" s="84">
        <f>ОН!H11+ОН!I11+ОН!J11+ОН!K11</f>
        <v>0</v>
      </c>
      <c r="K15" s="84">
        <f t="shared" si="0"/>
        <v>32</v>
      </c>
      <c r="L15" s="91"/>
      <c r="M15" s="91"/>
      <c r="N15" s="91"/>
      <c r="O15" s="248"/>
      <c r="P15" s="249"/>
      <c r="Q15" s="250"/>
    </row>
    <row r="16" spans="1:17" s="6" customFormat="1" ht="27.75" customHeight="1" thickBot="1">
      <c r="A16" s="84">
        <v>4</v>
      </c>
      <c r="B16" s="246" t="str">
        <f>'[1]ЖН'!B14</f>
        <v>Нарзуллаева Диёрахон Рахматулла қизи</v>
      </c>
      <c r="C16" s="247"/>
      <c r="D16" s="85" t="str">
        <f>'[1]ЖН'!C14</f>
        <v>В-17-036</v>
      </c>
      <c r="E16" s="84">
        <f>ЖН!H12+ЖН!I12</f>
        <v>17</v>
      </c>
      <c r="F16" s="84">
        <f>ЖН!J12+ЖН!K12</f>
        <v>17</v>
      </c>
      <c r="G16" s="84">
        <f>ЖН!H12+ЖН!I12+ЖН!J12+ЖН!K12</f>
        <v>34</v>
      </c>
      <c r="H16" s="84"/>
      <c r="I16" s="84"/>
      <c r="J16" s="84">
        <f>ОН!H12+ОН!I12+ОН!J12+ОН!K12</f>
        <v>0</v>
      </c>
      <c r="K16" s="84">
        <f t="shared" si="0"/>
        <v>34</v>
      </c>
      <c r="L16" s="91"/>
      <c r="M16" s="91"/>
      <c r="N16" s="91"/>
      <c r="O16" s="248"/>
      <c r="P16" s="249"/>
      <c r="Q16" s="250"/>
    </row>
    <row r="17" spans="1:17" s="6" customFormat="1" ht="27.75" customHeight="1" thickBot="1">
      <c r="A17" s="84">
        <v>5</v>
      </c>
      <c r="B17" s="246" t="str">
        <f>ЖН!B13</f>
        <v>Нуралиев Самандар Рустам ўғли</v>
      </c>
      <c r="C17" s="247"/>
      <c r="D17" s="85" t="str">
        <f>ЖН!C13</f>
        <v>В-17-033</v>
      </c>
      <c r="E17" s="84">
        <f>ЖН!H13+ЖН!I13</f>
        <v>16</v>
      </c>
      <c r="F17" s="84">
        <f>ЖН!J13+ЖН!K13</f>
        <v>16</v>
      </c>
      <c r="G17" s="84">
        <f>ЖН!H13+ЖН!I13+ЖН!J13+ЖН!K13</f>
        <v>32</v>
      </c>
      <c r="H17" s="84"/>
      <c r="I17" s="84"/>
      <c r="J17" s="84">
        <f>ОН!H13+ОН!I13+ОН!J13+ОН!K13</f>
        <v>0</v>
      </c>
      <c r="K17" s="84">
        <f t="shared" si="0"/>
        <v>32</v>
      </c>
      <c r="L17" s="91"/>
      <c r="M17" s="91"/>
      <c r="N17" s="91"/>
      <c r="O17" s="248"/>
      <c r="P17" s="249"/>
      <c r="Q17" s="250"/>
    </row>
    <row r="18" spans="1:17" s="6" customFormat="1" ht="27.75" customHeight="1" thickBot="1">
      <c r="A18" s="84">
        <v>6</v>
      </c>
      <c r="B18" s="240" t="str">
        <f>ЖН!B14</f>
        <v>Рўзиева Шакина Рустам қизи </v>
      </c>
      <c r="C18" s="240"/>
      <c r="D18" s="85" t="str">
        <f>ЖН!C14</f>
        <v>В-17-034</v>
      </c>
      <c r="E18" s="84">
        <f>ЖН!H14+ЖН!I14</f>
        <v>16</v>
      </c>
      <c r="F18" s="84">
        <f>ЖН!J14+ЖН!K14</f>
        <v>16</v>
      </c>
      <c r="G18" s="84">
        <f>ЖН!H14+ЖН!I14+ЖН!J14+ЖН!K14</f>
        <v>32</v>
      </c>
      <c r="H18" s="84"/>
      <c r="I18" s="84"/>
      <c r="J18" s="84">
        <f>ОН!H14+ОН!I14+ОН!J14+ОН!K14</f>
        <v>0</v>
      </c>
      <c r="K18" s="84">
        <f t="shared" si="0"/>
        <v>32</v>
      </c>
      <c r="L18" s="91"/>
      <c r="M18" s="91"/>
      <c r="N18" s="91"/>
      <c r="O18" s="241"/>
      <c r="P18" s="241"/>
      <c r="Q18" s="241"/>
    </row>
    <row r="19" spans="1:17" s="6" customFormat="1" ht="27.75" customHeight="1" thickBot="1">
      <c r="A19" s="84">
        <v>7</v>
      </c>
      <c r="B19" s="240" t="str">
        <f>ЖН!B15</f>
        <v>Сайдахмедов Соибжон Дилшоджон ўғли </v>
      </c>
      <c r="C19" s="240"/>
      <c r="D19" s="85" t="str">
        <f>ЖН!C15</f>
        <v>В-17-035</v>
      </c>
      <c r="E19" s="84">
        <f>ЖН!H15+ЖН!I15</f>
        <v>16</v>
      </c>
      <c r="F19" s="84">
        <f>ЖН!J15+ЖН!K15</f>
        <v>16</v>
      </c>
      <c r="G19" s="84">
        <f>ЖН!H15+ЖН!I15+ЖН!J15+ЖН!K15</f>
        <v>32</v>
      </c>
      <c r="H19" s="84"/>
      <c r="I19" s="84"/>
      <c r="J19" s="84">
        <f>ОН!H15+ОН!I15+ОН!J15+ОН!K15</f>
        <v>0</v>
      </c>
      <c r="K19" s="84">
        <f t="shared" si="0"/>
        <v>32</v>
      </c>
      <c r="L19" s="91"/>
      <c r="M19" s="91"/>
      <c r="N19" s="91"/>
      <c r="O19" s="241"/>
      <c r="P19" s="241"/>
      <c r="Q19" s="241"/>
    </row>
    <row r="20" spans="1:17" s="6" customFormat="1" ht="27.75" customHeight="1" thickBot="1">
      <c r="A20" s="84">
        <v>8</v>
      </c>
      <c r="B20" s="240" t="str">
        <f>ЖН!B16</f>
        <v>Тохиров Шохрух Жанобил ўғли</v>
      </c>
      <c r="C20" s="240"/>
      <c r="D20" s="85" t="str">
        <f>ЖН!C16</f>
        <v>В-17-036</v>
      </c>
      <c r="E20" s="84">
        <f>ЖН!H16+ЖН!I16</f>
        <v>16</v>
      </c>
      <c r="F20" s="84">
        <f>ЖН!J16+ЖН!K16</f>
        <v>16</v>
      </c>
      <c r="G20" s="84">
        <f>ЖН!H16+ЖН!I16+ЖН!J16+ЖН!K16</f>
        <v>32</v>
      </c>
      <c r="H20" s="84"/>
      <c r="I20" s="84"/>
      <c r="J20" s="84">
        <f>ОН!H16+ОН!I16+ОН!J16+ОН!K16</f>
        <v>0</v>
      </c>
      <c r="K20" s="84">
        <f t="shared" si="0"/>
        <v>32</v>
      </c>
      <c r="L20" s="91"/>
      <c r="M20" s="91"/>
      <c r="N20" s="91"/>
      <c r="O20" s="241"/>
      <c r="P20" s="241"/>
      <c r="Q20" s="241"/>
    </row>
    <row r="21" spans="1:17" s="6" customFormat="1" ht="27.75" customHeight="1" thickBot="1">
      <c r="A21" s="84">
        <v>9</v>
      </c>
      <c r="B21" s="240" t="str">
        <f>ЖН!B17</f>
        <v>Тошболтаева Юлдуз Абдуқодир қизи</v>
      </c>
      <c r="C21" s="240"/>
      <c r="D21" s="85" t="str">
        <f>ЖН!C17</f>
        <v>В-17-011</v>
      </c>
      <c r="E21" s="84">
        <f>ЖН!H17+ЖН!I17</f>
        <v>15</v>
      </c>
      <c r="F21" s="84">
        <f>ЖН!J17+ЖН!K17</f>
        <v>16</v>
      </c>
      <c r="G21" s="84">
        <f>ЖН!H17+ЖН!I17+ЖН!J17+ЖН!K17</f>
        <v>31</v>
      </c>
      <c r="H21" s="84"/>
      <c r="I21" s="84"/>
      <c r="J21" s="84">
        <f>ОН!H17+ОН!I17+ОН!J17+ОН!K17</f>
        <v>0</v>
      </c>
      <c r="K21" s="84">
        <f t="shared" si="0"/>
        <v>31</v>
      </c>
      <c r="L21" s="91"/>
      <c r="M21" s="91"/>
      <c r="N21" s="91"/>
      <c r="O21" s="241"/>
      <c r="P21" s="241"/>
      <c r="Q21" s="241"/>
    </row>
    <row r="22" spans="1:17" s="6" customFormat="1" ht="27.75" customHeight="1" thickBot="1">
      <c r="A22" s="84">
        <v>10</v>
      </c>
      <c r="B22" s="240" t="str">
        <f>ЖН!B18</f>
        <v>Усарова Мафтуна Ибодулла қизи</v>
      </c>
      <c r="C22" s="240"/>
      <c r="D22" s="85" t="str">
        <f>ЖН!C18</f>
        <v>В-17-037</v>
      </c>
      <c r="E22" s="84">
        <f>ЖН!H18+ЖН!I18</f>
        <v>15</v>
      </c>
      <c r="F22" s="84">
        <f>ЖН!J18+ЖН!K18</f>
        <v>15</v>
      </c>
      <c r="G22" s="84">
        <f>ЖН!H18+ЖН!I18+ЖН!J18+ЖН!K18</f>
        <v>30</v>
      </c>
      <c r="H22" s="84"/>
      <c r="I22" s="84"/>
      <c r="J22" s="84">
        <f>ОН!H18+ОН!I18+ОН!J18+ОН!K18</f>
        <v>0</v>
      </c>
      <c r="K22" s="84">
        <f t="shared" si="0"/>
        <v>30</v>
      </c>
      <c r="L22" s="91"/>
      <c r="M22" s="91"/>
      <c r="N22" s="91"/>
      <c r="O22" s="241"/>
      <c r="P22" s="241"/>
      <c r="Q22" s="241"/>
    </row>
    <row r="23" spans="1:17" s="6" customFormat="1" ht="27.75" customHeight="1" thickBot="1">
      <c r="A23" s="84">
        <v>11</v>
      </c>
      <c r="B23" s="240" t="str">
        <f>ЖН!B19</f>
        <v>Хабибуллаева Лобар Камалетдинова</v>
      </c>
      <c r="C23" s="240"/>
      <c r="D23" s="85" t="str">
        <f>ЖН!C19</f>
        <v>В-17-038</v>
      </c>
      <c r="E23" s="84">
        <f>ЖН!H19+ЖН!I19</f>
        <v>16</v>
      </c>
      <c r="F23" s="84">
        <f>ЖН!J19+ЖН!K19</f>
        <v>16</v>
      </c>
      <c r="G23" s="84">
        <f>ЖН!H19+ЖН!I19+ЖН!J19+ЖН!K19</f>
        <v>32</v>
      </c>
      <c r="H23" s="84"/>
      <c r="I23" s="84"/>
      <c r="J23" s="84">
        <f>ОН!H19+ОН!I19+ОН!J19+ОН!K19</f>
        <v>0</v>
      </c>
      <c r="K23" s="84">
        <f t="shared" si="0"/>
        <v>32</v>
      </c>
      <c r="L23" s="91"/>
      <c r="M23" s="91"/>
      <c r="N23" s="91"/>
      <c r="O23" s="241"/>
      <c r="P23" s="241"/>
      <c r="Q23" s="241"/>
    </row>
    <row r="24" spans="1:17" s="6" customFormat="1" ht="27.75" customHeight="1" thickBot="1">
      <c r="A24" s="84">
        <v>12</v>
      </c>
      <c r="B24" s="240" t="str">
        <f>ЖН!B20</f>
        <v>Хайитқулова Зулайхо Мирзабой қизи</v>
      </c>
      <c r="C24" s="240"/>
      <c r="D24" s="85" t="str">
        <f>ЖН!C20</f>
        <v>В-17-010</v>
      </c>
      <c r="E24" s="84">
        <f>ЖН!H20+ЖН!I20</f>
        <v>16</v>
      </c>
      <c r="F24" s="84">
        <f>ЖН!J20+ЖН!K20</f>
        <v>16</v>
      </c>
      <c r="G24" s="84">
        <f>ЖН!H20+ЖН!I20+ЖН!J20+ЖН!K20</f>
        <v>32</v>
      </c>
      <c r="H24" s="84"/>
      <c r="I24" s="84"/>
      <c r="J24" s="84">
        <f>ОН!H20+ОН!I20+ОН!J20+ОН!K20</f>
        <v>0</v>
      </c>
      <c r="K24" s="84">
        <f t="shared" si="0"/>
        <v>32</v>
      </c>
      <c r="L24" s="91"/>
      <c r="M24" s="91"/>
      <c r="N24" s="91"/>
      <c r="O24" s="241"/>
      <c r="P24" s="241"/>
      <c r="Q24" s="241"/>
    </row>
    <row r="25" spans="1:17" s="6" customFormat="1" ht="27.75" customHeight="1" thickBot="1">
      <c r="A25" s="84">
        <v>13</v>
      </c>
      <c r="B25" s="240" t="str">
        <f>ЖН!B21</f>
        <v>Хонимқулов Учқун Бахриддин ўғли</v>
      </c>
      <c r="C25" s="240"/>
      <c r="D25" s="85" t="str">
        <f>ЖН!C21</f>
        <v>В-17-009</v>
      </c>
      <c r="E25" s="84">
        <f>ЖН!H21+ЖН!I21</f>
        <v>16</v>
      </c>
      <c r="F25" s="84">
        <f>ЖН!J21+ЖН!K21</f>
        <v>16</v>
      </c>
      <c r="G25" s="84">
        <f>ЖН!H21+ЖН!I21+ЖН!J21+ЖН!K21</f>
        <v>32</v>
      </c>
      <c r="H25" s="84"/>
      <c r="I25" s="84"/>
      <c r="J25" s="84">
        <f>ОН!H21+ОН!I21+ОН!J21+ОН!K21</f>
        <v>0</v>
      </c>
      <c r="K25" s="84">
        <f t="shared" si="0"/>
        <v>32</v>
      </c>
      <c r="L25" s="91"/>
      <c r="M25" s="91"/>
      <c r="N25" s="91"/>
      <c r="O25" s="241"/>
      <c r="P25" s="241"/>
      <c r="Q25" s="241"/>
    </row>
    <row r="26" spans="1:17" ht="49.5" customHeight="1" thickBot="1">
      <c r="A26" s="242" t="s">
        <v>14</v>
      </c>
      <c r="B26" s="242"/>
      <c r="C26" s="242"/>
      <c r="D26" s="92"/>
      <c r="E26" s="88"/>
      <c r="F26" s="89"/>
      <c r="G26" s="84"/>
      <c r="H26" s="89"/>
      <c r="I26" s="88"/>
      <c r="J26" s="84"/>
      <c r="K26" s="90"/>
      <c r="L26" s="90"/>
      <c r="M26" s="88"/>
      <c r="N26" s="88"/>
      <c r="O26" s="241"/>
      <c r="P26" s="241"/>
      <c r="Q26" s="241"/>
    </row>
    <row r="27" spans="1:3" ht="39.75" customHeight="1">
      <c r="A27" s="243"/>
      <c r="B27" s="243"/>
      <c r="C27" s="243"/>
    </row>
    <row r="28" spans="1:17" ht="18">
      <c r="A28" s="18"/>
      <c r="B28" s="18"/>
      <c r="C28" s="19" t="s">
        <v>15</v>
      </c>
      <c r="D28" s="48">
        <v>13</v>
      </c>
      <c r="E28" s="50"/>
      <c r="F28" s="50"/>
      <c r="G28" s="21" t="s">
        <v>53</v>
      </c>
      <c r="H28" s="21"/>
      <c r="I28" s="21"/>
      <c r="J28" s="21"/>
      <c r="K28" s="15"/>
      <c r="L28" s="15"/>
      <c r="M28" s="15"/>
      <c r="N28" s="22"/>
      <c r="O28" s="15"/>
      <c r="P28" s="15"/>
      <c r="Q28" s="15"/>
    </row>
    <row r="29" spans="1:17" ht="18">
      <c r="A29" s="18"/>
      <c r="B29" s="18"/>
      <c r="C29" s="19"/>
      <c r="D29" s="51"/>
      <c r="E29" s="21"/>
      <c r="F29" s="21"/>
      <c r="G29" s="21"/>
      <c r="H29" s="21"/>
      <c r="I29" s="15"/>
      <c r="J29" s="15"/>
      <c r="K29" s="21"/>
      <c r="L29" s="21"/>
      <c r="M29" s="15"/>
      <c r="N29" s="22"/>
      <c r="O29" s="15"/>
      <c r="P29" s="15"/>
      <c r="Q29" s="15"/>
    </row>
    <row r="30" spans="1:17" ht="30.75" customHeight="1">
      <c r="A30" s="15"/>
      <c r="B30" s="15"/>
      <c r="C30" s="22"/>
      <c r="D30" s="244" t="s">
        <v>16</v>
      </c>
      <c r="E30" s="244"/>
      <c r="F30" s="244"/>
      <c r="G30" s="244"/>
      <c r="H30" s="21"/>
      <c r="I30" s="20"/>
      <c r="J30" s="20"/>
      <c r="K30" s="245" t="s">
        <v>17</v>
      </c>
      <c r="L30" s="245"/>
      <c r="M30" s="20"/>
      <c r="N30" s="20"/>
      <c r="O30" s="15"/>
      <c r="P30" s="15"/>
      <c r="Q30" s="15"/>
    </row>
    <row r="31" spans="1:17" ht="18">
      <c r="A31" s="233"/>
      <c r="B31" s="233"/>
      <c r="C31" s="23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">
      <c r="A32" s="22" t="s">
        <v>52</v>
      </c>
      <c r="B32" s="22"/>
      <c r="C32" s="22"/>
      <c r="D32" s="234" t="s">
        <v>101</v>
      </c>
      <c r="E32" s="234"/>
      <c r="F32" s="234"/>
      <c r="G32" s="234"/>
      <c r="H32" s="50"/>
      <c r="I32" s="50"/>
      <c r="J32" s="50"/>
      <c r="K32" s="21" t="s">
        <v>18</v>
      </c>
      <c r="L32" s="21"/>
      <c r="M32" s="235"/>
      <c r="N32" s="235"/>
      <c r="O32" s="234" t="s">
        <v>104</v>
      </c>
      <c r="P32" s="236"/>
      <c r="Q32" s="236"/>
    </row>
    <row r="33" spans="1:17" ht="18">
      <c r="A33" s="237" t="s">
        <v>19</v>
      </c>
      <c r="B33" s="237"/>
      <c r="C33" s="23" t="s">
        <v>1</v>
      </c>
      <c r="D33" s="238" t="s">
        <v>20</v>
      </c>
      <c r="E33" s="238"/>
      <c r="F33" s="238"/>
      <c r="G33" s="238"/>
      <c r="H33" s="50"/>
      <c r="I33" s="24"/>
      <c r="J33" s="24"/>
      <c r="K33" s="15"/>
      <c r="L33" s="15"/>
      <c r="M33" s="238" t="s">
        <v>21</v>
      </c>
      <c r="N33" s="238"/>
      <c r="O33" s="239" t="s">
        <v>20</v>
      </c>
      <c r="P33" s="239"/>
      <c r="Q33" s="239"/>
    </row>
  </sheetData>
  <sheetProtection/>
  <mergeCells count="59">
    <mergeCell ref="B23:C23"/>
    <mergeCell ref="B24:C24"/>
    <mergeCell ref="B21:C21"/>
    <mergeCell ref="B22:C22"/>
    <mergeCell ref="O19:Q19"/>
    <mergeCell ref="O20:Q20"/>
    <mergeCell ref="O21:Q21"/>
    <mergeCell ref="O22:Q22"/>
    <mergeCell ref="O23:Q23"/>
    <mergeCell ref="O24:Q24"/>
    <mergeCell ref="B16:C16"/>
    <mergeCell ref="B13:C13"/>
    <mergeCell ref="B14:C14"/>
    <mergeCell ref="B19:C19"/>
    <mergeCell ref="B20:C20"/>
    <mergeCell ref="B17:C17"/>
    <mergeCell ref="B18:C18"/>
    <mergeCell ref="A8:B8"/>
    <mergeCell ref="N11:N12"/>
    <mergeCell ref="H9:K9"/>
    <mergeCell ref="A11:A12"/>
    <mergeCell ref="B11:C12"/>
    <mergeCell ref="D11:D12"/>
    <mergeCell ref="E11:K11"/>
    <mergeCell ref="L11:L12"/>
    <mergeCell ref="M11:M12"/>
    <mergeCell ref="C9:F9"/>
    <mergeCell ref="O1:Q1"/>
    <mergeCell ref="A2:Q2"/>
    <mergeCell ref="A3:Q3"/>
    <mergeCell ref="A6:Q6"/>
    <mergeCell ref="A4:I4"/>
    <mergeCell ref="A5:H5"/>
    <mergeCell ref="E7:F7"/>
    <mergeCell ref="H7:I7"/>
    <mergeCell ref="P9:Q9"/>
    <mergeCell ref="O11:Q12"/>
    <mergeCell ref="O13:Q13"/>
    <mergeCell ref="O14:Q14"/>
    <mergeCell ref="A33:B33"/>
    <mergeCell ref="D33:G33"/>
    <mergeCell ref="M33:N33"/>
    <mergeCell ref="O33:Q33"/>
    <mergeCell ref="O26:Q26"/>
    <mergeCell ref="D30:G30"/>
    <mergeCell ref="O32:Q32"/>
    <mergeCell ref="A27:C27"/>
    <mergeCell ref="A26:C26"/>
    <mergeCell ref="K30:L30"/>
    <mergeCell ref="A31:C31"/>
    <mergeCell ref="D32:G32"/>
    <mergeCell ref="M32:N32"/>
    <mergeCell ref="O25:Q25"/>
    <mergeCell ref="O15:Q15"/>
    <mergeCell ref="O16:Q16"/>
    <mergeCell ref="O17:Q17"/>
    <mergeCell ref="O18:Q18"/>
    <mergeCell ref="B25:C25"/>
    <mergeCell ref="B15:C1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view="pageLayout" zoomScaleSheetLayoutView="100" workbookViewId="0" topLeftCell="A1">
      <selection activeCell="M28" sqref="M28"/>
    </sheetView>
  </sheetViews>
  <sheetFormatPr defaultColWidth="9.140625" defaultRowHeight="12.75"/>
  <cols>
    <col min="1" max="2" width="4.57421875" style="5" customWidth="1"/>
    <col min="3" max="3" width="38.7109375" style="5" customWidth="1"/>
    <col min="4" max="4" width="14.140625" style="53" customWidth="1"/>
    <col min="5" max="6" width="4.7109375" style="5" hidden="1" customWidth="1"/>
    <col min="7" max="7" width="11.140625" style="5" customWidth="1"/>
    <col min="8" max="8" width="4.7109375" style="5" hidden="1" customWidth="1"/>
    <col min="9" max="9" width="4.28125" style="5" hidden="1" customWidth="1"/>
    <col min="10" max="10" width="10.7109375" style="5" customWidth="1"/>
    <col min="11" max="11" width="9.7109375" style="5" customWidth="1"/>
    <col min="12" max="12" width="11.57421875" style="5" customWidth="1"/>
    <col min="13" max="13" width="10.57421875" style="5" customWidth="1"/>
    <col min="14" max="14" width="9.7109375" style="5" customWidth="1"/>
    <col min="15" max="15" width="5.140625" style="5" customWidth="1"/>
    <col min="16" max="16" width="4.421875" style="5" customWidth="1"/>
    <col min="17" max="17" width="7.140625" style="0" customWidth="1"/>
  </cols>
  <sheetData>
    <row r="1" spans="1:17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73" t="s">
        <v>98</v>
      </c>
      <c r="P1" s="273"/>
      <c r="Q1" s="273"/>
    </row>
    <row r="2" spans="1:17" ht="15.75" customHeight="1">
      <c r="A2" s="274" t="s">
        <v>124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7" ht="34.5" customHeight="1">
      <c r="A3" s="275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17" ht="15.75" customHeight="1">
      <c r="A4" s="276" t="s">
        <v>30</v>
      </c>
      <c r="B4" s="276"/>
      <c r="C4" s="276"/>
      <c r="D4" s="276"/>
      <c r="E4" s="276"/>
      <c r="F4" s="276"/>
      <c r="G4" s="276"/>
      <c r="H4" s="276"/>
      <c r="I4" s="276"/>
      <c r="J4" s="16" t="s">
        <v>22</v>
      </c>
      <c r="K4" s="27">
        <v>18</v>
      </c>
      <c r="L4" s="27"/>
      <c r="M4" s="54"/>
      <c r="N4" s="54"/>
      <c r="O4" s="54"/>
      <c r="P4" s="54"/>
      <c r="Q4" s="54"/>
    </row>
    <row r="5" spans="1:17" ht="15.75" customHeight="1">
      <c r="A5" s="276" t="s">
        <v>102</v>
      </c>
      <c r="B5" s="276"/>
      <c r="C5" s="276"/>
      <c r="D5" s="276"/>
      <c r="E5" s="276"/>
      <c r="F5" s="276"/>
      <c r="G5" s="276"/>
      <c r="H5" s="276"/>
      <c r="I5" s="55"/>
      <c r="J5" s="55" t="s">
        <v>136</v>
      </c>
      <c r="K5" s="56" t="s">
        <v>24</v>
      </c>
      <c r="N5" s="56"/>
      <c r="O5" s="56"/>
      <c r="P5" s="56"/>
      <c r="Q5" s="56"/>
    </row>
    <row r="6" spans="1:17" ht="15.75" customHeight="1">
      <c r="A6" s="274" t="str">
        <f>1!$A$6</f>
        <v>Сув хўжалигини ташкил этиш ва бошқариш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1:17" ht="15.75" customHeight="1">
      <c r="A7" s="16"/>
      <c r="B7" s="16"/>
      <c r="C7" s="57">
        <v>1</v>
      </c>
      <c r="D7" s="58" t="s">
        <v>6</v>
      </c>
      <c r="E7" s="267"/>
      <c r="F7" s="267"/>
      <c r="G7" s="26">
        <v>3</v>
      </c>
      <c r="H7" s="267"/>
      <c r="I7" s="267"/>
      <c r="J7" s="58" t="s">
        <v>23</v>
      </c>
      <c r="K7" s="26">
        <v>2</v>
      </c>
      <c r="L7" s="59" t="s">
        <v>7</v>
      </c>
      <c r="M7" s="59"/>
      <c r="N7" s="59"/>
      <c r="O7" s="59"/>
      <c r="P7" s="59"/>
      <c r="Q7" s="59"/>
    </row>
    <row r="8" spans="1:17" ht="15.75" customHeight="1">
      <c r="A8" s="268" t="s">
        <v>31</v>
      </c>
      <c r="B8" s="268"/>
      <c r="C8" s="60" t="s">
        <v>133</v>
      </c>
      <c r="D8" s="61"/>
      <c r="E8" s="61"/>
      <c r="F8" s="61"/>
      <c r="G8" s="269" t="s">
        <v>134</v>
      </c>
      <c r="H8" s="270"/>
      <c r="I8" s="270"/>
      <c r="J8" s="270"/>
      <c r="K8" s="64"/>
      <c r="L8" s="47" t="s">
        <v>36</v>
      </c>
      <c r="M8" s="47"/>
      <c r="N8" s="65"/>
      <c r="O8" s="66"/>
      <c r="P8" s="64"/>
      <c r="Q8" s="64"/>
    </row>
    <row r="9" spans="1:17" ht="18.75" customHeight="1">
      <c r="A9" s="17" t="s">
        <v>25</v>
      </c>
      <c r="B9" s="17"/>
      <c r="C9" s="271" t="s">
        <v>26</v>
      </c>
      <c r="D9" s="271"/>
      <c r="E9" s="271"/>
      <c r="F9" s="271"/>
      <c r="G9" s="28">
        <v>50</v>
      </c>
      <c r="H9" s="272" t="s">
        <v>34</v>
      </c>
      <c r="I9" s="272"/>
      <c r="J9" s="272"/>
      <c r="K9" s="272"/>
      <c r="L9" s="28">
        <v>23</v>
      </c>
      <c r="M9" s="143" t="s">
        <v>103</v>
      </c>
      <c r="N9" s="143"/>
      <c r="O9" s="49"/>
      <c r="P9" s="251"/>
      <c r="Q9" s="251"/>
    </row>
    <row r="10" spans="1:16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7" ht="12.75" customHeight="1" thickBot="1">
      <c r="A11" s="252" t="s">
        <v>0</v>
      </c>
      <c r="B11" s="254" t="s">
        <v>32</v>
      </c>
      <c r="C11" s="255"/>
      <c r="D11" s="258" t="s">
        <v>8</v>
      </c>
      <c r="E11" s="260" t="s">
        <v>9</v>
      </c>
      <c r="F11" s="261"/>
      <c r="G11" s="261"/>
      <c r="H11" s="261"/>
      <c r="I11" s="261"/>
      <c r="J11" s="261"/>
      <c r="K11" s="262"/>
      <c r="L11" s="263" t="s">
        <v>10</v>
      </c>
      <c r="M11" s="263" t="s">
        <v>11</v>
      </c>
      <c r="N11" s="263" t="s">
        <v>12</v>
      </c>
      <c r="O11" s="254" t="s">
        <v>13</v>
      </c>
      <c r="P11" s="265"/>
      <c r="Q11" s="255"/>
    </row>
    <row r="12" spans="1:17" ht="72.75" customHeight="1" thickBot="1">
      <c r="A12" s="253"/>
      <c r="B12" s="256"/>
      <c r="C12" s="257"/>
      <c r="D12" s="259"/>
      <c r="E12" s="83" t="s">
        <v>47</v>
      </c>
      <c r="F12" s="83" t="s">
        <v>3</v>
      </c>
      <c r="G12" s="83" t="s">
        <v>48</v>
      </c>
      <c r="H12" s="83" t="s">
        <v>28</v>
      </c>
      <c r="I12" s="83" t="s">
        <v>49</v>
      </c>
      <c r="J12" s="83" t="s">
        <v>50</v>
      </c>
      <c r="K12" s="83" t="s">
        <v>51</v>
      </c>
      <c r="L12" s="264"/>
      <c r="M12" s="264"/>
      <c r="N12" s="264"/>
      <c r="O12" s="256"/>
      <c r="P12" s="266"/>
      <c r="Q12" s="257"/>
    </row>
    <row r="13" spans="1:17" s="6" customFormat="1" ht="27.75" customHeight="1" hidden="1" thickBot="1">
      <c r="A13" s="84">
        <v>1</v>
      </c>
      <c r="B13" s="246" t="str">
        <f>ЖН!B10</f>
        <v>Ғуломов Мирғиёс Миразиз ўғли</v>
      </c>
      <c r="C13" s="247"/>
      <c r="D13" s="85" t="str">
        <f>ЖН!C10</f>
        <v>В-17-029</v>
      </c>
      <c r="E13" s="84">
        <f>ЖН!H9+ЖН!I9</f>
        <v>16</v>
      </c>
      <c r="F13" s="84">
        <f>ЖН!J9+ЖН!K9</f>
        <v>16</v>
      </c>
      <c r="G13" s="84">
        <f>ЖН!L9+ЖН!M9+ЖН!N9+ЖН!O9</f>
        <v>30</v>
      </c>
      <c r="H13" s="84"/>
      <c r="I13" s="84"/>
      <c r="J13" s="84">
        <f>ОН!L9+ОН!M9+ОН!N9+ОН!O9</f>
        <v>0</v>
      </c>
      <c r="K13" s="84">
        <f>G13+J13</f>
        <v>30</v>
      </c>
      <c r="L13" s="91"/>
      <c r="M13" s="91"/>
      <c r="N13" s="91"/>
      <c r="O13" s="248"/>
      <c r="P13" s="249"/>
      <c r="Q13" s="250"/>
    </row>
    <row r="14" spans="1:17" s="6" customFormat="1" ht="27.75" customHeight="1" hidden="1" thickBot="1">
      <c r="A14" s="84">
        <v>2</v>
      </c>
      <c r="B14" s="246" t="str">
        <f>ЖН!B11</f>
        <v>Каримов Абдуллохон Хайрулло ўғли</v>
      </c>
      <c r="C14" s="247"/>
      <c r="D14" s="85" t="str">
        <f>ЖН!C11</f>
        <v>В-17-030</v>
      </c>
      <c r="E14" s="84">
        <f>ЖН!H10+ЖН!I10</f>
        <v>16</v>
      </c>
      <c r="F14" s="84">
        <f>ЖН!J10+ЖН!K10</f>
        <v>16</v>
      </c>
      <c r="G14" s="84">
        <f>ЖН!L10+ЖН!M10+ЖН!N10+ЖН!O10</f>
        <v>32</v>
      </c>
      <c r="H14" s="84"/>
      <c r="I14" s="84"/>
      <c r="J14" s="84">
        <f>ОН!L10+ОН!M10+ОН!N10+ОН!O10</f>
        <v>0</v>
      </c>
      <c r="K14" s="84">
        <f aca="true" t="shared" si="0" ref="K14:K25">G14+J14</f>
        <v>32</v>
      </c>
      <c r="L14" s="91"/>
      <c r="M14" s="91"/>
      <c r="N14" s="91"/>
      <c r="O14" s="248"/>
      <c r="P14" s="249"/>
      <c r="Q14" s="250"/>
    </row>
    <row r="15" spans="1:17" s="6" customFormat="1" ht="27.75" customHeight="1" thickBot="1">
      <c r="A15" s="84">
        <v>1</v>
      </c>
      <c r="B15" s="246" t="str">
        <f>ЖН!B12</f>
        <v>Махмудова Наргиза Давлат қизи</v>
      </c>
      <c r="C15" s="247"/>
      <c r="D15" s="85" t="str">
        <f>ЖН!C12</f>
        <v>В-17-031</v>
      </c>
      <c r="E15" s="84">
        <f>ЖН!H11+ЖН!I11</f>
        <v>16</v>
      </c>
      <c r="F15" s="84">
        <f>ЖН!J11+ЖН!K11</f>
        <v>16</v>
      </c>
      <c r="G15" s="84">
        <f>ЖН!L11+ЖН!M11+ЖН!N11+ЖН!O11</f>
        <v>32</v>
      </c>
      <c r="H15" s="84"/>
      <c r="I15" s="84"/>
      <c r="J15" s="84">
        <f>ОН!L11+ОН!M11+ОН!N11+ОН!O11</f>
        <v>0</v>
      </c>
      <c r="K15" s="84">
        <f t="shared" si="0"/>
        <v>32</v>
      </c>
      <c r="L15" s="91"/>
      <c r="M15" s="91"/>
      <c r="N15" s="91"/>
      <c r="O15" s="248"/>
      <c r="P15" s="249"/>
      <c r="Q15" s="250"/>
    </row>
    <row r="16" spans="1:17" s="6" customFormat="1" ht="27.75" customHeight="1" hidden="1" thickBot="1">
      <c r="A16" s="84">
        <v>3</v>
      </c>
      <c r="B16" s="246" t="str">
        <f>'[1]ЖН'!B14</f>
        <v>Нарзуллаева Диёрахон Рахматулла қизи</v>
      </c>
      <c r="C16" s="247"/>
      <c r="D16" s="85" t="str">
        <f>'[1]ЖН'!C14</f>
        <v>В-17-036</v>
      </c>
      <c r="E16" s="84">
        <f>ЖН!H12+ЖН!I12</f>
        <v>17</v>
      </c>
      <c r="F16" s="84">
        <f>ЖН!J12+ЖН!K12</f>
        <v>17</v>
      </c>
      <c r="G16" s="84">
        <f>ЖН!L12+ЖН!M12+ЖН!N12+ЖН!O12</f>
        <v>33</v>
      </c>
      <c r="H16" s="84"/>
      <c r="I16" s="84"/>
      <c r="J16" s="84">
        <f>ОН!L12+ОН!M12+ОН!N12+ОН!O12</f>
        <v>0</v>
      </c>
      <c r="K16" s="84">
        <f t="shared" si="0"/>
        <v>33</v>
      </c>
      <c r="L16" s="91"/>
      <c r="M16" s="91"/>
      <c r="N16" s="91"/>
      <c r="O16" s="248"/>
      <c r="P16" s="249"/>
      <c r="Q16" s="250"/>
    </row>
    <row r="17" spans="1:17" s="6" customFormat="1" ht="27.75" customHeight="1" hidden="1" thickBot="1">
      <c r="A17" s="84">
        <v>4</v>
      </c>
      <c r="B17" s="246" t="str">
        <f>ЖН!B13</f>
        <v>Нуралиев Самандар Рустам ўғли</v>
      </c>
      <c r="C17" s="247"/>
      <c r="D17" s="85" t="str">
        <f>ЖН!C13</f>
        <v>В-17-033</v>
      </c>
      <c r="E17" s="84">
        <f>ЖН!H13+ЖН!I13</f>
        <v>16</v>
      </c>
      <c r="F17" s="84">
        <f>ЖН!J13+ЖН!K13</f>
        <v>16</v>
      </c>
      <c r="G17" s="84">
        <f>ЖН!L13+ЖН!M13+ЖН!N13+ЖН!O13</f>
        <v>32</v>
      </c>
      <c r="H17" s="84"/>
      <c r="I17" s="84"/>
      <c r="J17" s="84">
        <f>ОН!L13+ОН!M13+ОН!N13+ОН!O13</f>
        <v>0</v>
      </c>
      <c r="K17" s="84">
        <f t="shared" si="0"/>
        <v>32</v>
      </c>
      <c r="L17" s="91"/>
      <c r="M17" s="91"/>
      <c r="N17" s="91"/>
      <c r="O17" s="248"/>
      <c r="P17" s="249"/>
      <c r="Q17" s="250"/>
    </row>
    <row r="18" spans="1:17" s="6" customFormat="1" ht="27.75" customHeight="1" thickBot="1">
      <c r="A18" s="84">
        <v>2</v>
      </c>
      <c r="B18" s="240" t="str">
        <f>ЖН!B14</f>
        <v>Рўзиева Шакина Рустам қизи </v>
      </c>
      <c r="C18" s="240"/>
      <c r="D18" s="85" t="str">
        <f>ЖН!C14</f>
        <v>В-17-034</v>
      </c>
      <c r="E18" s="84">
        <f>ЖН!H14+ЖН!I14</f>
        <v>16</v>
      </c>
      <c r="F18" s="84">
        <f>ЖН!J14+ЖН!K14</f>
        <v>16</v>
      </c>
      <c r="G18" s="84">
        <f>ЖН!L14+ЖН!M14+ЖН!N14+ЖН!O14</f>
        <v>32</v>
      </c>
      <c r="H18" s="84"/>
      <c r="I18" s="84"/>
      <c r="J18" s="84">
        <f>ОН!L14+ОН!M14+ОН!N14+ОН!O14</f>
        <v>0</v>
      </c>
      <c r="K18" s="84">
        <f t="shared" si="0"/>
        <v>32</v>
      </c>
      <c r="L18" s="91"/>
      <c r="M18" s="91"/>
      <c r="N18" s="91"/>
      <c r="O18" s="241"/>
      <c r="P18" s="241"/>
      <c r="Q18" s="241"/>
    </row>
    <row r="19" spans="1:17" s="6" customFormat="1" ht="27.75" customHeight="1" hidden="1" thickBot="1">
      <c r="A19" s="84">
        <v>3.5</v>
      </c>
      <c r="B19" s="240" t="str">
        <f>ЖН!B15</f>
        <v>Сайдахмедов Соибжон Дилшоджон ўғли </v>
      </c>
      <c r="C19" s="240"/>
      <c r="D19" s="85" t="str">
        <f>ЖН!C15</f>
        <v>В-17-035</v>
      </c>
      <c r="E19" s="84">
        <f>ЖН!H15+ЖН!I15</f>
        <v>16</v>
      </c>
      <c r="F19" s="84">
        <f>ЖН!J15+ЖН!K15</f>
        <v>16</v>
      </c>
      <c r="G19" s="84">
        <f>ЖН!L15+ЖН!M15+ЖН!N15+ЖН!O15</f>
        <v>32</v>
      </c>
      <c r="H19" s="84"/>
      <c r="I19" s="84"/>
      <c r="J19" s="84">
        <f>ОН!L15+ОН!M15+ОН!N15+ОН!O15</f>
        <v>0</v>
      </c>
      <c r="K19" s="84">
        <f t="shared" si="0"/>
        <v>32</v>
      </c>
      <c r="L19" s="91"/>
      <c r="M19" s="91"/>
      <c r="N19" s="91"/>
      <c r="O19" s="241"/>
      <c r="P19" s="241"/>
      <c r="Q19" s="241"/>
    </row>
    <row r="20" spans="1:17" s="6" customFormat="1" ht="27.75" customHeight="1" hidden="1" thickBot="1">
      <c r="A20" s="84">
        <v>3.9</v>
      </c>
      <c r="B20" s="240" t="str">
        <f>ЖН!B16</f>
        <v>Тохиров Шохрух Жанобил ўғли</v>
      </c>
      <c r="C20" s="240"/>
      <c r="D20" s="85" t="str">
        <f>ЖН!C16</f>
        <v>В-17-036</v>
      </c>
      <c r="E20" s="84">
        <f>ЖН!H16+ЖН!I16</f>
        <v>16</v>
      </c>
      <c r="F20" s="84">
        <f>ЖН!J16+ЖН!K16</f>
        <v>16</v>
      </c>
      <c r="G20" s="84">
        <f>ЖН!L16+ЖН!M16+ЖН!N16+ЖН!O16</f>
        <v>32</v>
      </c>
      <c r="H20" s="84"/>
      <c r="I20" s="84"/>
      <c r="J20" s="84">
        <f>ОН!L16+ОН!M16+ОН!N16+ОН!O16</f>
        <v>0</v>
      </c>
      <c r="K20" s="84">
        <f t="shared" si="0"/>
        <v>32</v>
      </c>
      <c r="L20" s="91"/>
      <c r="M20" s="91"/>
      <c r="N20" s="91"/>
      <c r="O20" s="241"/>
      <c r="P20" s="241"/>
      <c r="Q20" s="241"/>
    </row>
    <row r="21" spans="1:17" s="6" customFormat="1" ht="27.75" customHeight="1" hidden="1" thickBot="1">
      <c r="A21" s="84">
        <v>4.3</v>
      </c>
      <c r="B21" s="240" t="str">
        <f>ЖН!B17</f>
        <v>Тошболтаева Юлдуз Абдуқодир қизи</v>
      </c>
      <c r="C21" s="240"/>
      <c r="D21" s="85" t="str">
        <f>ЖН!C17</f>
        <v>В-17-011</v>
      </c>
      <c r="E21" s="84">
        <f>ЖН!H17+ЖН!I17</f>
        <v>15</v>
      </c>
      <c r="F21" s="84">
        <f>ЖН!J17+ЖН!K17</f>
        <v>16</v>
      </c>
      <c r="G21" s="84">
        <f>ЖН!L17+ЖН!M17+ЖН!N17+ЖН!O17</f>
        <v>30</v>
      </c>
      <c r="H21" s="84"/>
      <c r="I21" s="84"/>
      <c r="J21" s="84">
        <f>ОН!L17+ОН!M17+ОН!N17+ОН!O17</f>
        <v>0</v>
      </c>
      <c r="K21" s="84">
        <f t="shared" si="0"/>
        <v>30</v>
      </c>
      <c r="L21" s="91"/>
      <c r="M21" s="91"/>
      <c r="N21" s="91"/>
      <c r="O21" s="241"/>
      <c r="P21" s="241"/>
      <c r="Q21" s="241"/>
    </row>
    <row r="22" spans="1:17" s="6" customFormat="1" ht="27.75" customHeight="1" thickBot="1">
      <c r="A22" s="84">
        <v>3</v>
      </c>
      <c r="B22" s="240" t="str">
        <f>ЖН!B18</f>
        <v>Усарова Мафтуна Ибодулла қизи</v>
      </c>
      <c r="C22" s="240"/>
      <c r="D22" s="85" t="str">
        <f>ЖН!C18</f>
        <v>В-17-037</v>
      </c>
      <c r="E22" s="84">
        <f>ЖН!H18+ЖН!I18</f>
        <v>15</v>
      </c>
      <c r="F22" s="84">
        <f>ЖН!J18+ЖН!K18</f>
        <v>15</v>
      </c>
      <c r="G22" s="84">
        <f>ЖН!L18+ЖН!M18+ЖН!N18+ЖН!O18</f>
        <v>30</v>
      </c>
      <c r="H22" s="84"/>
      <c r="I22" s="84"/>
      <c r="J22" s="84">
        <f>ОН!L18+ОН!M18+ОН!N18+ОН!O18</f>
        <v>0</v>
      </c>
      <c r="K22" s="84">
        <f t="shared" si="0"/>
        <v>30</v>
      </c>
      <c r="L22" s="91"/>
      <c r="M22" s="91"/>
      <c r="N22" s="91"/>
      <c r="O22" s="241"/>
      <c r="P22" s="241"/>
      <c r="Q22" s="241"/>
    </row>
    <row r="23" spans="1:17" s="6" customFormat="1" ht="27.75" customHeight="1" thickBot="1">
      <c r="A23" s="84">
        <v>4</v>
      </c>
      <c r="B23" s="240" t="str">
        <f>ЖН!B19</f>
        <v>Хабибуллаева Лобар Камалетдинова</v>
      </c>
      <c r="C23" s="240"/>
      <c r="D23" s="85" t="str">
        <f>ЖН!C19</f>
        <v>В-17-038</v>
      </c>
      <c r="E23" s="84">
        <f>ЖН!H19+ЖН!I19</f>
        <v>16</v>
      </c>
      <c r="F23" s="84">
        <f>ЖН!J19+ЖН!K19</f>
        <v>16</v>
      </c>
      <c r="G23" s="84">
        <f>ЖН!L19+ЖН!M19+ЖН!N19+ЖН!O19</f>
        <v>32</v>
      </c>
      <c r="H23" s="84"/>
      <c r="I23" s="84"/>
      <c r="J23" s="84">
        <f>ОН!L19+ОН!M19+ОН!N19+ОН!O19</f>
        <v>0</v>
      </c>
      <c r="K23" s="84">
        <f t="shared" si="0"/>
        <v>32</v>
      </c>
      <c r="L23" s="91"/>
      <c r="M23" s="91"/>
      <c r="N23" s="91"/>
      <c r="O23" s="241"/>
      <c r="P23" s="241"/>
      <c r="Q23" s="241"/>
    </row>
    <row r="24" spans="1:17" s="6" customFormat="1" ht="27.75" customHeight="1" thickBot="1">
      <c r="A24" s="84">
        <v>5</v>
      </c>
      <c r="B24" s="240" t="str">
        <f>ЖН!B20</f>
        <v>Хайитқулова Зулайхо Мирзабой қизи</v>
      </c>
      <c r="C24" s="240"/>
      <c r="D24" s="85" t="str">
        <f>ЖН!C20</f>
        <v>В-17-010</v>
      </c>
      <c r="E24" s="84">
        <f>ЖН!H20+ЖН!I20</f>
        <v>16</v>
      </c>
      <c r="F24" s="84">
        <f>ЖН!J20+ЖН!K20</f>
        <v>16</v>
      </c>
      <c r="G24" s="84">
        <f>ЖН!L20+ЖН!M20+ЖН!N20+ЖН!O20</f>
        <v>30</v>
      </c>
      <c r="H24" s="84"/>
      <c r="I24" s="84"/>
      <c r="J24" s="84">
        <f>ОН!L20+ОН!M20+ОН!N20+ОН!O20</f>
        <v>0</v>
      </c>
      <c r="K24" s="84">
        <f t="shared" si="0"/>
        <v>30</v>
      </c>
      <c r="L24" s="91"/>
      <c r="M24" s="91"/>
      <c r="N24" s="91"/>
      <c r="O24" s="241"/>
      <c r="P24" s="241"/>
      <c r="Q24" s="241"/>
    </row>
    <row r="25" spans="1:17" s="6" customFormat="1" ht="27.75" customHeight="1" hidden="1" thickBot="1">
      <c r="A25" s="84">
        <v>8</v>
      </c>
      <c r="B25" s="240" t="str">
        <f>ЖН!B21</f>
        <v>Хонимқулов Учқун Бахриддин ўғли</v>
      </c>
      <c r="C25" s="240"/>
      <c r="D25" s="85" t="str">
        <f>ЖН!C21</f>
        <v>В-17-009</v>
      </c>
      <c r="E25" s="84">
        <f>ЖН!H21+ЖН!I21</f>
        <v>16</v>
      </c>
      <c r="F25" s="84">
        <f>ЖН!J21+ЖН!K21</f>
        <v>16</v>
      </c>
      <c r="G25" s="84">
        <f>ЖН!L21+ЖН!M21+ЖН!N21+ЖН!O21</f>
        <v>32</v>
      </c>
      <c r="H25" s="84"/>
      <c r="I25" s="84"/>
      <c r="J25" s="84">
        <f>ОН!L21+ОН!M21+ОН!N21+ОН!O21</f>
        <v>0</v>
      </c>
      <c r="K25" s="84">
        <f t="shared" si="0"/>
        <v>32</v>
      </c>
      <c r="L25" s="91"/>
      <c r="M25" s="91"/>
      <c r="N25" s="91"/>
      <c r="O25" s="241"/>
      <c r="P25" s="241"/>
      <c r="Q25" s="241"/>
    </row>
    <row r="26" spans="1:17" ht="49.5" customHeight="1" thickBot="1">
      <c r="A26" s="242" t="s">
        <v>14</v>
      </c>
      <c r="B26" s="242"/>
      <c r="C26" s="242"/>
      <c r="D26" s="92"/>
      <c r="E26" s="88"/>
      <c r="F26" s="89"/>
      <c r="G26" s="89"/>
      <c r="H26" s="89"/>
      <c r="I26" s="88"/>
      <c r="J26" s="88"/>
      <c r="K26" s="90"/>
      <c r="L26" s="90"/>
      <c r="M26" s="88"/>
      <c r="N26" s="88"/>
      <c r="O26" s="241"/>
      <c r="P26" s="241"/>
      <c r="Q26" s="241"/>
    </row>
    <row r="27" spans="1:3" ht="39.75" customHeight="1">
      <c r="A27" s="243"/>
      <c r="B27" s="243"/>
      <c r="C27" s="243"/>
    </row>
    <row r="28" spans="1:17" ht="18">
      <c r="A28" s="18"/>
      <c r="B28" s="18"/>
      <c r="C28" s="19" t="s">
        <v>15</v>
      </c>
      <c r="D28" s="48">
        <v>5</v>
      </c>
      <c r="E28" s="50"/>
      <c r="F28" s="50"/>
      <c r="G28" s="21" t="s">
        <v>53</v>
      </c>
      <c r="H28" s="21"/>
      <c r="I28" s="21"/>
      <c r="J28" s="21"/>
      <c r="K28" s="15"/>
      <c r="L28" s="15"/>
      <c r="M28" s="15"/>
      <c r="N28" s="22"/>
      <c r="O28" s="15"/>
      <c r="P28" s="15"/>
      <c r="Q28" s="15"/>
    </row>
    <row r="29" spans="1:17" ht="18">
      <c r="A29" s="18"/>
      <c r="B29" s="18"/>
      <c r="C29" s="19"/>
      <c r="D29" s="51"/>
      <c r="E29" s="21"/>
      <c r="F29" s="21"/>
      <c r="G29" s="21"/>
      <c r="H29" s="21"/>
      <c r="I29" s="15"/>
      <c r="J29" s="15"/>
      <c r="K29" s="21"/>
      <c r="L29" s="21"/>
      <c r="M29" s="15"/>
      <c r="N29" s="22"/>
      <c r="O29" s="15"/>
      <c r="P29" s="15"/>
      <c r="Q29" s="15"/>
    </row>
    <row r="30" spans="1:17" ht="30.75" customHeight="1">
      <c r="A30" s="15"/>
      <c r="B30" s="15"/>
      <c r="C30" s="22"/>
      <c r="D30" s="244" t="s">
        <v>16</v>
      </c>
      <c r="E30" s="244"/>
      <c r="F30" s="244"/>
      <c r="G30" s="244"/>
      <c r="H30" s="21"/>
      <c r="I30" s="20"/>
      <c r="J30" s="20"/>
      <c r="K30" s="245" t="s">
        <v>17</v>
      </c>
      <c r="L30" s="245"/>
      <c r="M30" s="20"/>
      <c r="N30" s="20"/>
      <c r="O30" s="15"/>
      <c r="P30" s="15"/>
      <c r="Q30" s="15"/>
    </row>
    <row r="31" spans="1:17" ht="18">
      <c r="A31" s="233"/>
      <c r="B31" s="233"/>
      <c r="C31" s="23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">
      <c r="A32" s="22" t="s">
        <v>52</v>
      </c>
      <c r="B32" s="22"/>
      <c r="C32" s="22"/>
      <c r="D32" s="234" t="s">
        <v>101</v>
      </c>
      <c r="E32" s="234"/>
      <c r="F32" s="234"/>
      <c r="G32" s="234"/>
      <c r="H32" s="50"/>
      <c r="I32" s="50"/>
      <c r="J32" s="50"/>
      <c r="K32" s="21" t="s">
        <v>18</v>
      </c>
      <c r="L32" s="21"/>
      <c r="M32" s="235"/>
      <c r="N32" s="235"/>
      <c r="O32" s="234" t="s">
        <v>135</v>
      </c>
      <c r="P32" s="236"/>
      <c r="Q32" s="236"/>
    </row>
    <row r="33" spans="1:17" ht="18">
      <c r="A33" s="237" t="s">
        <v>19</v>
      </c>
      <c r="B33" s="237"/>
      <c r="C33" s="23" t="s">
        <v>1</v>
      </c>
      <c r="D33" s="238" t="s">
        <v>20</v>
      </c>
      <c r="E33" s="238"/>
      <c r="F33" s="238"/>
      <c r="G33" s="238"/>
      <c r="H33" s="50"/>
      <c r="I33" s="24"/>
      <c r="J33" s="24"/>
      <c r="K33" s="15"/>
      <c r="L33" s="15"/>
      <c r="M33" s="238" t="s">
        <v>21</v>
      </c>
      <c r="N33" s="238"/>
      <c r="O33" s="239" t="s">
        <v>20</v>
      </c>
      <c r="P33" s="239"/>
      <c r="Q33" s="239"/>
    </row>
  </sheetData>
  <sheetProtection/>
  <mergeCells count="60">
    <mergeCell ref="A31:C31"/>
    <mergeCell ref="D32:G32"/>
    <mergeCell ref="M32:N32"/>
    <mergeCell ref="O32:Q32"/>
    <mergeCell ref="A33:B33"/>
    <mergeCell ref="D33:G33"/>
    <mergeCell ref="M33:N33"/>
    <mergeCell ref="O33:Q33"/>
    <mergeCell ref="O25:Q25"/>
    <mergeCell ref="A26:C26"/>
    <mergeCell ref="O26:Q26"/>
    <mergeCell ref="A27:C27"/>
    <mergeCell ref="D30:G30"/>
    <mergeCell ref="K30:L30"/>
    <mergeCell ref="B25:C25"/>
    <mergeCell ref="O19:Q19"/>
    <mergeCell ref="O20:Q20"/>
    <mergeCell ref="O21:Q21"/>
    <mergeCell ref="O22:Q22"/>
    <mergeCell ref="O23:Q23"/>
    <mergeCell ref="O24:Q24"/>
    <mergeCell ref="O13:Q13"/>
    <mergeCell ref="O14:Q14"/>
    <mergeCell ref="O15:Q15"/>
    <mergeCell ref="O16:Q16"/>
    <mergeCell ref="O17:Q17"/>
    <mergeCell ref="O18:Q18"/>
    <mergeCell ref="O1:Q1"/>
    <mergeCell ref="A2:Q2"/>
    <mergeCell ref="A3:Q3"/>
    <mergeCell ref="A6:Q6"/>
    <mergeCell ref="P9:Q9"/>
    <mergeCell ref="O11:Q12"/>
    <mergeCell ref="M11:M12"/>
    <mergeCell ref="C9:F9"/>
    <mergeCell ref="H9:K9"/>
    <mergeCell ref="A8:B8"/>
    <mergeCell ref="B23:C23"/>
    <mergeCell ref="B24:C24"/>
    <mergeCell ref="B21:C21"/>
    <mergeCell ref="B22:C22"/>
    <mergeCell ref="B19:C19"/>
    <mergeCell ref="B20:C20"/>
    <mergeCell ref="A4:I4"/>
    <mergeCell ref="A5:H5"/>
    <mergeCell ref="E7:F7"/>
    <mergeCell ref="H7:I7"/>
    <mergeCell ref="B17:C17"/>
    <mergeCell ref="B18:C18"/>
    <mergeCell ref="B15:C15"/>
    <mergeCell ref="B16:C16"/>
    <mergeCell ref="B13:C13"/>
    <mergeCell ref="B14:C14"/>
    <mergeCell ref="G8:J8"/>
    <mergeCell ref="N11:N12"/>
    <mergeCell ref="A11:A12"/>
    <mergeCell ref="B11:C12"/>
    <mergeCell ref="D11:D12"/>
    <mergeCell ref="E11:K11"/>
    <mergeCell ref="L11:L1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view="pageLayout" zoomScaleSheetLayoutView="100" workbookViewId="0" topLeftCell="A1">
      <selection activeCell="J10" sqref="J10"/>
    </sheetView>
  </sheetViews>
  <sheetFormatPr defaultColWidth="9.140625" defaultRowHeight="12.75"/>
  <cols>
    <col min="1" max="2" width="4.57421875" style="5" customWidth="1"/>
    <col min="3" max="3" width="38.7109375" style="5" customWidth="1"/>
    <col min="4" max="4" width="14.140625" style="53" customWidth="1"/>
    <col min="5" max="6" width="4.7109375" style="5" hidden="1" customWidth="1"/>
    <col min="7" max="7" width="11.140625" style="5" customWidth="1"/>
    <col min="8" max="8" width="4.7109375" style="5" hidden="1" customWidth="1"/>
    <col min="9" max="9" width="4.28125" style="5" hidden="1" customWidth="1"/>
    <col min="10" max="10" width="10.7109375" style="5" customWidth="1"/>
    <col min="11" max="11" width="9.7109375" style="5" customWidth="1"/>
    <col min="12" max="12" width="11.57421875" style="5" customWidth="1"/>
    <col min="13" max="13" width="10.57421875" style="5" customWidth="1"/>
    <col min="14" max="14" width="9.7109375" style="5" customWidth="1"/>
    <col min="15" max="15" width="5.140625" style="5" customWidth="1"/>
    <col min="16" max="16" width="4.421875" style="5" customWidth="1"/>
    <col min="17" max="17" width="7.140625" style="0" customWidth="1"/>
  </cols>
  <sheetData>
    <row r="1" spans="1:17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73" t="s">
        <v>98</v>
      </c>
      <c r="P1" s="273"/>
      <c r="Q1" s="273"/>
    </row>
    <row r="2" spans="1:17" ht="15.75" customHeight="1">
      <c r="A2" s="274" t="s">
        <v>125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7" ht="34.5" customHeight="1">
      <c r="A3" s="275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17" ht="15.75" customHeight="1">
      <c r="A4" s="276" t="s">
        <v>30</v>
      </c>
      <c r="B4" s="276"/>
      <c r="C4" s="276"/>
      <c r="D4" s="276"/>
      <c r="E4" s="276"/>
      <c r="F4" s="276"/>
      <c r="G4" s="276"/>
      <c r="H4" s="276"/>
      <c r="I4" s="276"/>
      <c r="J4" s="16" t="s">
        <v>22</v>
      </c>
      <c r="K4" s="27">
        <v>17</v>
      </c>
      <c r="L4" s="27"/>
      <c r="M4" s="54"/>
      <c r="N4" s="54"/>
      <c r="O4" s="54"/>
      <c r="P4" s="54"/>
      <c r="Q4" s="54"/>
    </row>
    <row r="5" spans="1:17" ht="15.75" customHeight="1">
      <c r="A5" s="276" t="s">
        <v>102</v>
      </c>
      <c r="B5" s="276"/>
      <c r="C5" s="276"/>
      <c r="D5" s="276"/>
      <c r="E5" s="276"/>
      <c r="F5" s="276"/>
      <c r="G5" s="276"/>
      <c r="H5" s="276"/>
      <c r="I5" s="55"/>
      <c r="J5" s="55" t="s">
        <v>95</v>
      </c>
      <c r="K5" s="56" t="s">
        <v>24</v>
      </c>
      <c r="N5" s="56"/>
      <c r="O5" s="56"/>
      <c r="P5" s="56"/>
      <c r="Q5" s="56"/>
    </row>
    <row r="6" spans="1:17" ht="15.75" customHeight="1">
      <c r="A6" s="274" t="str">
        <f>1!$A$6</f>
        <v>Сув хўжалигини ташкил этиш ва бошқариш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1:17" ht="15.75" customHeight="1">
      <c r="A7" s="16"/>
      <c r="B7" s="16"/>
      <c r="C7" s="57">
        <v>1</v>
      </c>
      <c r="D7" s="58" t="s">
        <v>6</v>
      </c>
      <c r="E7" s="267"/>
      <c r="F7" s="267"/>
      <c r="G7" s="26">
        <v>3</v>
      </c>
      <c r="H7" s="267"/>
      <c r="I7" s="267"/>
      <c r="J7" s="58" t="s">
        <v>23</v>
      </c>
      <c r="K7" s="26">
        <v>2</v>
      </c>
      <c r="L7" s="59" t="s">
        <v>7</v>
      </c>
      <c r="M7" s="59"/>
      <c r="N7" s="59"/>
      <c r="O7" s="59"/>
      <c r="P7" s="59"/>
      <c r="Q7" s="59"/>
    </row>
    <row r="8" spans="1:17" ht="15.75" customHeight="1">
      <c r="A8" s="268" t="s">
        <v>31</v>
      </c>
      <c r="B8" s="268"/>
      <c r="C8" s="60" t="s">
        <v>107</v>
      </c>
      <c r="D8" s="61"/>
      <c r="E8" s="61"/>
      <c r="F8" s="61"/>
      <c r="G8" s="269" t="s">
        <v>126</v>
      </c>
      <c r="H8" s="270"/>
      <c r="I8" s="270"/>
      <c r="J8" s="270"/>
      <c r="K8" s="64"/>
      <c r="L8" s="47" t="s">
        <v>36</v>
      </c>
      <c r="M8" s="47"/>
      <c r="N8" s="65"/>
      <c r="O8" s="66"/>
      <c r="P8" s="64"/>
      <c r="Q8" s="64"/>
    </row>
    <row r="9" spans="1:17" ht="18.75" customHeight="1">
      <c r="A9" s="17" t="s">
        <v>25</v>
      </c>
      <c r="B9" s="17"/>
      <c r="C9" s="271" t="s">
        <v>26</v>
      </c>
      <c r="D9" s="271"/>
      <c r="E9" s="271"/>
      <c r="F9" s="271"/>
      <c r="G9" s="28">
        <v>60</v>
      </c>
      <c r="H9" s="272" t="s">
        <v>34</v>
      </c>
      <c r="I9" s="272"/>
      <c r="J9" s="272"/>
      <c r="K9" s="272"/>
      <c r="L9" s="28">
        <v>12</v>
      </c>
      <c r="M9" s="143" t="s">
        <v>103</v>
      </c>
      <c r="N9" s="143"/>
      <c r="O9" s="49"/>
      <c r="P9" s="251"/>
      <c r="Q9" s="251"/>
    </row>
    <row r="10" spans="1:16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7" ht="12.75" customHeight="1" thickBot="1">
      <c r="A11" s="252" t="s">
        <v>0</v>
      </c>
      <c r="B11" s="254" t="s">
        <v>32</v>
      </c>
      <c r="C11" s="255"/>
      <c r="D11" s="258" t="s">
        <v>8</v>
      </c>
      <c r="E11" s="260" t="s">
        <v>9</v>
      </c>
      <c r="F11" s="261"/>
      <c r="G11" s="261"/>
      <c r="H11" s="261"/>
      <c r="I11" s="261"/>
      <c r="J11" s="261"/>
      <c r="K11" s="262"/>
      <c r="L11" s="263" t="s">
        <v>10</v>
      </c>
      <c r="M11" s="263" t="s">
        <v>11</v>
      </c>
      <c r="N11" s="263" t="s">
        <v>12</v>
      </c>
      <c r="O11" s="254" t="s">
        <v>13</v>
      </c>
      <c r="P11" s="265"/>
      <c r="Q11" s="255"/>
    </row>
    <row r="12" spans="1:17" ht="72.75" customHeight="1" thickBot="1">
      <c r="A12" s="253"/>
      <c r="B12" s="256"/>
      <c r="C12" s="257"/>
      <c r="D12" s="259"/>
      <c r="E12" s="83" t="s">
        <v>47</v>
      </c>
      <c r="F12" s="83" t="s">
        <v>3</v>
      </c>
      <c r="G12" s="83" t="s">
        <v>48</v>
      </c>
      <c r="H12" s="83" t="s">
        <v>28</v>
      </c>
      <c r="I12" s="83" t="s">
        <v>49</v>
      </c>
      <c r="J12" s="83" t="s">
        <v>50</v>
      </c>
      <c r="K12" s="83" t="s">
        <v>51</v>
      </c>
      <c r="L12" s="264"/>
      <c r="M12" s="264"/>
      <c r="N12" s="264"/>
      <c r="O12" s="256"/>
      <c r="P12" s="266"/>
      <c r="Q12" s="257"/>
    </row>
    <row r="13" spans="1:17" s="6" customFormat="1" ht="27.75" customHeight="1" thickBot="1">
      <c r="A13" s="84">
        <v>1</v>
      </c>
      <c r="B13" s="246" t="str">
        <f>ЖН!B10</f>
        <v>Ғуломов Мирғиёс Миразиз ўғли</v>
      </c>
      <c r="C13" s="247"/>
      <c r="D13" s="85" t="str">
        <f>ЖН!C10</f>
        <v>В-17-029</v>
      </c>
      <c r="E13" s="84">
        <f>ЖН!H9+ЖН!I9</f>
        <v>16</v>
      </c>
      <c r="F13" s="84">
        <f>ЖН!J9+ЖН!K9</f>
        <v>16</v>
      </c>
      <c r="G13" s="84">
        <f>ЖН!T9+ЖН!U9+ЖН!V9+ЖН!W9</f>
        <v>32</v>
      </c>
      <c r="H13" s="84"/>
      <c r="I13" s="84"/>
      <c r="J13" s="84">
        <f>ОН!T9+ОН!U9+ОН!V9+ОН!W9</f>
        <v>0</v>
      </c>
      <c r="K13" s="84">
        <f>G13+J13</f>
        <v>32</v>
      </c>
      <c r="L13" s="91"/>
      <c r="M13" s="91"/>
      <c r="N13" s="91"/>
      <c r="O13" s="248"/>
      <c r="P13" s="249"/>
      <c r="Q13" s="250"/>
    </row>
    <row r="14" spans="1:17" s="6" customFormat="1" ht="27.75" customHeight="1" thickBot="1">
      <c r="A14" s="84">
        <v>2</v>
      </c>
      <c r="B14" s="246" t="str">
        <f>ЖН!B11</f>
        <v>Каримов Абдуллохон Хайрулло ўғли</v>
      </c>
      <c r="C14" s="247"/>
      <c r="D14" s="85" t="str">
        <f>ЖН!C11</f>
        <v>В-17-030</v>
      </c>
      <c r="E14" s="84">
        <f>ЖН!H10+ЖН!I10</f>
        <v>16</v>
      </c>
      <c r="F14" s="84">
        <f>ЖН!J10+ЖН!K10</f>
        <v>16</v>
      </c>
      <c r="G14" s="84">
        <f>ЖН!T10+ЖН!U10+ЖН!V10+ЖН!W10</f>
        <v>32</v>
      </c>
      <c r="H14" s="84"/>
      <c r="I14" s="84"/>
      <c r="J14" s="84">
        <f>ОН!T10+ОН!U10+ОН!V10+ОН!W10</f>
        <v>0</v>
      </c>
      <c r="K14" s="84">
        <f aca="true" t="shared" si="0" ref="K14:K25">G14+J14</f>
        <v>32</v>
      </c>
      <c r="L14" s="91"/>
      <c r="M14" s="91"/>
      <c r="N14" s="91"/>
      <c r="O14" s="248"/>
      <c r="P14" s="249"/>
      <c r="Q14" s="250"/>
    </row>
    <row r="15" spans="1:17" s="6" customFormat="1" ht="27.75" customHeight="1" thickBot="1">
      <c r="A15" s="84">
        <v>3</v>
      </c>
      <c r="B15" s="246" t="str">
        <f>ЖН!B12</f>
        <v>Махмудова Наргиза Давлат қизи</v>
      </c>
      <c r="C15" s="247"/>
      <c r="D15" s="85" t="str">
        <f>ЖН!C12</f>
        <v>В-17-031</v>
      </c>
      <c r="E15" s="84">
        <f>ЖН!H11+ЖН!I11</f>
        <v>16</v>
      </c>
      <c r="F15" s="84">
        <f>ЖН!J11+ЖН!K11</f>
        <v>16</v>
      </c>
      <c r="G15" s="84">
        <f>ЖН!T11+ЖН!U11+ЖН!V11+ЖН!W11</f>
        <v>32</v>
      </c>
      <c r="H15" s="84"/>
      <c r="I15" s="84"/>
      <c r="J15" s="84">
        <f>ОН!T11+ОН!U11+ОН!V11+ОН!W11</f>
        <v>0</v>
      </c>
      <c r="K15" s="84">
        <f t="shared" si="0"/>
        <v>32</v>
      </c>
      <c r="L15" s="91"/>
      <c r="M15" s="91"/>
      <c r="N15" s="91"/>
      <c r="O15" s="248"/>
      <c r="P15" s="249"/>
      <c r="Q15" s="250"/>
    </row>
    <row r="16" spans="1:17" s="6" customFormat="1" ht="27.75" customHeight="1" thickBot="1">
      <c r="A16" s="84">
        <v>4</v>
      </c>
      <c r="B16" s="246" t="str">
        <f>'[1]ЖН'!B14</f>
        <v>Нарзуллаева Диёрахон Рахматулла қизи</v>
      </c>
      <c r="C16" s="247"/>
      <c r="D16" s="85" t="str">
        <f>'[1]ЖН'!C14</f>
        <v>В-17-036</v>
      </c>
      <c r="E16" s="84">
        <f>ЖН!H12+ЖН!I12</f>
        <v>17</v>
      </c>
      <c r="F16" s="84">
        <f>ЖН!J12+ЖН!K12</f>
        <v>17</v>
      </c>
      <c r="G16" s="84">
        <f>ЖН!T12+ЖН!U12+ЖН!V12+ЖН!W12</f>
        <v>36</v>
      </c>
      <c r="H16" s="84"/>
      <c r="I16" s="84"/>
      <c r="J16" s="84">
        <f>ОН!T12+ОН!U12+ОН!V12+ОН!W12</f>
        <v>0</v>
      </c>
      <c r="K16" s="84">
        <f t="shared" si="0"/>
        <v>36</v>
      </c>
      <c r="L16" s="91"/>
      <c r="M16" s="91"/>
      <c r="N16" s="91"/>
      <c r="O16" s="248"/>
      <c r="P16" s="249"/>
      <c r="Q16" s="250"/>
    </row>
    <row r="17" spans="1:17" s="6" customFormat="1" ht="27.75" customHeight="1" thickBot="1">
      <c r="A17" s="84">
        <v>5</v>
      </c>
      <c r="B17" s="246" t="str">
        <f>ЖН!B13</f>
        <v>Нуралиев Самандар Рустам ўғли</v>
      </c>
      <c r="C17" s="247"/>
      <c r="D17" s="85" t="str">
        <f>ЖН!C13</f>
        <v>В-17-033</v>
      </c>
      <c r="E17" s="84">
        <f>ЖН!H13+ЖН!I13</f>
        <v>16</v>
      </c>
      <c r="F17" s="84">
        <f>ЖН!J13+ЖН!K13</f>
        <v>16</v>
      </c>
      <c r="G17" s="84">
        <f>ЖН!T13+ЖН!U13+ЖН!V13+ЖН!W13</f>
        <v>32</v>
      </c>
      <c r="H17" s="84"/>
      <c r="I17" s="84"/>
      <c r="J17" s="84">
        <f>ОН!T13+ОН!U13+ОН!V13+ОН!W13</f>
        <v>0</v>
      </c>
      <c r="K17" s="84">
        <f t="shared" si="0"/>
        <v>32</v>
      </c>
      <c r="L17" s="91"/>
      <c r="M17" s="91"/>
      <c r="N17" s="91"/>
      <c r="O17" s="248"/>
      <c r="P17" s="249"/>
      <c r="Q17" s="250"/>
    </row>
    <row r="18" spans="1:17" s="6" customFormat="1" ht="27.75" customHeight="1" thickBot="1">
      <c r="A18" s="84">
        <v>6</v>
      </c>
      <c r="B18" s="240" t="str">
        <f>ЖН!B14</f>
        <v>Рўзиева Шакина Рустам қизи </v>
      </c>
      <c r="C18" s="240"/>
      <c r="D18" s="85" t="str">
        <f>ЖН!C14</f>
        <v>В-17-034</v>
      </c>
      <c r="E18" s="84">
        <f>ЖН!H14+ЖН!I14</f>
        <v>16</v>
      </c>
      <c r="F18" s="84">
        <f>ЖН!J14+ЖН!K14</f>
        <v>16</v>
      </c>
      <c r="G18" s="84">
        <f>ЖН!T14+ЖН!U14+ЖН!V14+ЖН!W14</f>
        <v>34</v>
      </c>
      <c r="H18" s="84"/>
      <c r="I18" s="84"/>
      <c r="J18" s="84">
        <f>ОН!T14+ОН!U14+ОН!V14+ОН!W14</f>
        <v>0</v>
      </c>
      <c r="K18" s="84">
        <f t="shared" si="0"/>
        <v>34</v>
      </c>
      <c r="L18" s="91"/>
      <c r="M18" s="91"/>
      <c r="N18" s="91"/>
      <c r="O18" s="241"/>
      <c r="P18" s="241"/>
      <c r="Q18" s="241"/>
    </row>
    <row r="19" spans="1:17" s="6" customFormat="1" ht="27.75" customHeight="1" thickBot="1">
      <c r="A19" s="84">
        <v>7</v>
      </c>
      <c r="B19" s="240" t="str">
        <f>ЖН!B15</f>
        <v>Сайдахмедов Соибжон Дилшоджон ўғли </v>
      </c>
      <c r="C19" s="240"/>
      <c r="D19" s="85" t="str">
        <f>ЖН!C15</f>
        <v>В-17-035</v>
      </c>
      <c r="E19" s="84">
        <f>ЖН!H15+ЖН!I15</f>
        <v>16</v>
      </c>
      <c r="F19" s="84">
        <f>ЖН!J15+ЖН!K15</f>
        <v>16</v>
      </c>
      <c r="G19" s="84">
        <f>ЖН!T15+ЖН!U15+ЖН!V15+ЖН!W15</f>
        <v>31</v>
      </c>
      <c r="H19" s="84"/>
      <c r="I19" s="84"/>
      <c r="J19" s="84">
        <f>ОН!T15+ОН!U15+ОН!V15+ОН!W15</f>
        <v>0</v>
      </c>
      <c r="K19" s="84">
        <f t="shared" si="0"/>
        <v>31</v>
      </c>
      <c r="L19" s="91"/>
      <c r="M19" s="91"/>
      <c r="N19" s="91"/>
      <c r="O19" s="241"/>
      <c r="P19" s="241"/>
      <c r="Q19" s="241"/>
    </row>
    <row r="20" spans="1:17" s="6" customFormat="1" ht="27.75" customHeight="1" thickBot="1">
      <c r="A20" s="84">
        <v>8</v>
      </c>
      <c r="B20" s="240" t="str">
        <f>ЖН!B16</f>
        <v>Тохиров Шохрух Жанобил ўғли</v>
      </c>
      <c r="C20" s="240"/>
      <c r="D20" s="85" t="str">
        <f>ЖН!C16</f>
        <v>В-17-036</v>
      </c>
      <c r="E20" s="84">
        <f>ЖН!H16+ЖН!I16</f>
        <v>16</v>
      </c>
      <c r="F20" s="84">
        <f>ЖН!J16+ЖН!K16</f>
        <v>16</v>
      </c>
      <c r="G20" s="84">
        <f>ЖН!T16+ЖН!U16+ЖН!V16+ЖН!W16</f>
        <v>32</v>
      </c>
      <c r="H20" s="84"/>
      <c r="I20" s="84"/>
      <c r="J20" s="84">
        <f>ОН!T16+ОН!U16+ОН!V16+ОН!W16</f>
        <v>0</v>
      </c>
      <c r="K20" s="84">
        <f t="shared" si="0"/>
        <v>32</v>
      </c>
      <c r="L20" s="91"/>
      <c r="M20" s="91"/>
      <c r="N20" s="91"/>
      <c r="O20" s="241"/>
      <c r="P20" s="241"/>
      <c r="Q20" s="241"/>
    </row>
    <row r="21" spans="1:17" s="6" customFormat="1" ht="27.75" customHeight="1" thickBot="1">
      <c r="A21" s="84">
        <v>9</v>
      </c>
      <c r="B21" s="240" t="str">
        <f>ЖН!B17</f>
        <v>Тошболтаева Юлдуз Абдуқодир қизи</v>
      </c>
      <c r="C21" s="240"/>
      <c r="D21" s="85" t="str">
        <f>ЖН!C17</f>
        <v>В-17-011</v>
      </c>
      <c r="E21" s="84">
        <f>ЖН!H17+ЖН!I17</f>
        <v>15</v>
      </c>
      <c r="F21" s="84">
        <f>ЖН!J17+ЖН!K17</f>
        <v>16</v>
      </c>
      <c r="G21" s="84">
        <f>ЖН!T17+ЖН!U17+ЖН!V17+ЖН!W17</f>
        <v>30</v>
      </c>
      <c r="H21" s="84"/>
      <c r="I21" s="84"/>
      <c r="J21" s="84">
        <f>ОН!T17+ОН!U17+ОН!V17+ОН!W17</f>
        <v>0</v>
      </c>
      <c r="K21" s="84">
        <f t="shared" si="0"/>
        <v>30</v>
      </c>
      <c r="L21" s="91"/>
      <c r="M21" s="91"/>
      <c r="N21" s="91"/>
      <c r="O21" s="241"/>
      <c r="P21" s="241"/>
      <c r="Q21" s="241"/>
    </row>
    <row r="22" spans="1:17" s="6" customFormat="1" ht="27.75" customHeight="1" thickBot="1">
      <c r="A22" s="84">
        <v>10</v>
      </c>
      <c r="B22" s="240" t="str">
        <f>ЖН!B18</f>
        <v>Усарова Мафтуна Ибодулла қизи</v>
      </c>
      <c r="C22" s="240"/>
      <c r="D22" s="85" t="str">
        <f>ЖН!C18</f>
        <v>В-17-037</v>
      </c>
      <c r="E22" s="84">
        <f>ЖН!H18+ЖН!I18</f>
        <v>15</v>
      </c>
      <c r="F22" s="84">
        <f>ЖН!J18+ЖН!K18</f>
        <v>15</v>
      </c>
      <c r="G22" s="84">
        <f>ЖН!T18+ЖН!U18+ЖН!V18+ЖН!W18</f>
        <v>32</v>
      </c>
      <c r="H22" s="84"/>
      <c r="I22" s="84"/>
      <c r="J22" s="84">
        <f>ОН!T18+ОН!U18+ОН!V18+ОН!W18</f>
        <v>0</v>
      </c>
      <c r="K22" s="84">
        <f t="shared" si="0"/>
        <v>32</v>
      </c>
      <c r="L22" s="91"/>
      <c r="M22" s="91"/>
      <c r="N22" s="91"/>
      <c r="O22" s="241"/>
      <c r="P22" s="241"/>
      <c r="Q22" s="241"/>
    </row>
    <row r="23" spans="1:17" s="6" customFormat="1" ht="27.75" customHeight="1" thickBot="1">
      <c r="A23" s="84">
        <v>11</v>
      </c>
      <c r="B23" s="240" t="str">
        <f>ЖН!B19</f>
        <v>Хабибуллаева Лобар Камалетдинова</v>
      </c>
      <c r="C23" s="240"/>
      <c r="D23" s="85" t="str">
        <f>ЖН!C19</f>
        <v>В-17-038</v>
      </c>
      <c r="E23" s="84">
        <f>ЖН!H19+ЖН!I19</f>
        <v>16</v>
      </c>
      <c r="F23" s="84">
        <f>ЖН!J19+ЖН!K19</f>
        <v>16</v>
      </c>
      <c r="G23" s="84">
        <f>ЖН!T19+ЖН!U19+ЖН!V19+ЖН!W19</f>
        <v>30</v>
      </c>
      <c r="H23" s="84"/>
      <c r="I23" s="84"/>
      <c r="J23" s="84">
        <f>ОН!T19+ОН!U19+ОН!V19+ОН!W19</f>
        <v>0</v>
      </c>
      <c r="K23" s="84">
        <f t="shared" si="0"/>
        <v>30</v>
      </c>
      <c r="L23" s="91"/>
      <c r="M23" s="91"/>
      <c r="N23" s="91"/>
      <c r="O23" s="241"/>
      <c r="P23" s="241"/>
      <c r="Q23" s="241"/>
    </row>
    <row r="24" spans="1:17" s="6" customFormat="1" ht="27.75" customHeight="1" thickBot="1">
      <c r="A24" s="84">
        <v>12</v>
      </c>
      <c r="B24" s="240" t="str">
        <f>ЖН!B20</f>
        <v>Хайитқулова Зулайхо Мирзабой қизи</v>
      </c>
      <c r="C24" s="240"/>
      <c r="D24" s="85" t="str">
        <f>ЖН!C20</f>
        <v>В-17-010</v>
      </c>
      <c r="E24" s="84">
        <f>ЖН!H20+ЖН!I20</f>
        <v>16</v>
      </c>
      <c r="F24" s="84">
        <f>ЖН!J20+ЖН!K20</f>
        <v>16</v>
      </c>
      <c r="G24" s="84">
        <f>ЖН!T20+ЖН!U20+ЖН!V20+ЖН!W20</f>
        <v>29</v>
      </c>
      <c r="H24" s="84"/>
      <c r="I24" s="84"/>
      <c r="J24" s="84">
        <f>ОН!T20+ОН!U20+ОН!V20+ОН!W20</f>
        <v>0</v>
      </c>
      <c r="K24" s="84">
        <f t="shared" si="0"/>
        <v>29</v>
      </c>
      <c r="L24" s="91"/>
      <c r="M24" s="91"/>
      <c r="N24" s="91"/>
      <c r="O24" s="241"/>
      <c r="P24" s="241"/>
      <c r="Q24" s="241"/>
    </row>
    <row r="25" spans="1:17" s="6" customFormat="1" ht="27.75" customHeight="1" thickBot="1">
      <c r="A25" s="84">
        <v>13</v>
      </c>
      <c r="B25" s="240" t="str">
        <f>ЖН!B21</f>
        <v>Хонимқулов Учқун Бахриддин ўғли</v>
      </c>
      <c r="C25" s="240"/>
      <c r="D25" s="85" t="str">
        <f>ЖН!C21</f>
        <v>В-17-009</v>
      </c>
      <c r="E25" s="84">
        <f>ЖН!H21+ЖН!I21</f>
        <v>16</v>
      </c>
      <c r="F25" s="84">
        <f>ЖН!J21+ЖН!K21</f>
        <v>16</v>
      </c>
      <c r="G25" s="84">
        <f>ЖН!T21+ЖН!U21+ЖН!V21+ЖН!W21</f>
        <v>57</v>
      </c>
      <c r="H25" s="84"/>
      <c r="I25" s="84"/>
      <c r="J25" s="84">
        <f>ОН!T21+ОН!U21+ОН!V21+ОН!W21</f>
        <v>0</v>
      </c>
      <c r="K25" s="84">
        <f t="shared" si="0"/>
        <v>57</v>
      </c>
      <c r="L25" s="91"/>
      <c r="M25" s="91"/>
      <c r="N25" s="91"/>
      <c r="O25" s="241"/>
      <c r="P25" s="241"/>
      <c r="Q25" s="241"/>
    </row>
    <row r="26" spans="1:17" ht="49.5" customHeight="1" thickBot="1">
      <c r="A26" s="242" t="s">
        <v>14</v>
      </c>
      <c r="B26" s="242"/>
      <c r="C26" s="242"/>
      <c r="D26" s="92"/>
      <c r="E26" s="88"/>
      <c r="F26" s="89"/>
      <c r="G26" s="89"/>
      <c r="H26" s="89"/>
      <c r="I26" s="88"/>
      <c r="J26" s="84"/>
      <c r="K26" s="84"/>
      <c r="L26" s="90"/>
      <c r="M26" s="88"/>
      <c r="N26" s="88"/>
      <c r="O26" s="241"/>
      <c r="P26" s="241"/>
      <c r="Q26" s="241"/>
    </row>
    <row r="27" spans="1:3" ht="39.75" customHeight="1">
      <c r="A27" s="243"/>
      <c r="B27" s="243"/>
      <c r="C27" s="243"/>
    </row>
    <row r="28" spans="1:17" ht="18">
      <c r="A28" s="18"/>
      <c r="B28" s="18"/>
      <c r="C28" s="19" t="s">
        <v>15</v>
      </c>
      <c r="D28" s="48">
        <v>13</v>
      </c>
      <c r="E28" s="50"/>
      <c r="F28" s="50"/>
      <c r="G28" s="21" t="s">
        <v>53</v>
      </c>
      <c r="H28" s="21"/>
      <c r="I28" s="21"/>
      <c r="J28" s="21"/>
      <c r="K28" s="15"/>
      <c r="L28" s="15"/>
      <c r="M28" s="15"/>
      <c r="N28" s="22"/>
      <c r="O28" s="15"/>
      <c r="P28" s="15"/>
      <c r="Q28" s="15"/>
    </row>
    <row r="29" spans="1:17" ht="18">
      <c r="A29" s="18"/>
      <c r="B29" s="18"/>
      <c r="C29" s="19"/>
      <c r="D29" s="51"/>
      <c r="E29" s="21"/>
      <c r="F29" s="21"/>
      <c r="G29" s="21"/>
      <c r="H29" s="21"/>
      <c r="I29" s="15"/>
      <c r="J29" s="15"/>
      <c r="K29" s="21"/>
      <c r="L29" s="21"/>
      <c r="M29" s="15"/>
      <c r="N29" s="22"/>
      <c r="O29" s="15"/>
      <c r="P29" s="15"/>
      <c r="Q29" s="15"/>
    </row>
    <row r="30" spans="1:17" ht="30.75" customHeight="1">
      <c r="A30" s="15"/>
      <c r="B30" s="15"/>
      <c r="C30" s="22"/>
      <c r="D30" s="244" t="s">
        <v>16</v>
      </c>
      <c r="E30" s="244"/>
      <c r="F30" s="244"/>
      <c r="G30" s="244"/>
      <c r="H30" s="21"/>
      <c r="I30" s="20"/>
      <c r="J30" s="20"/>
      <c r="K30" s="245" t="s">
        <v>17</v>
      </c>
      <c r="L30" s="245"/>
      <c r="M30" s="20"/>
      <c r="N30" s="20"/>
      <c r="O30" s="15"/>
      <c r="P30" s="15"/>
      <c r="Q30" s="15"/>
    </row>
    <row r="31" spans="1:17" ht="18">
      <c r="A31" s="233"/>
      <c r="B31" s="233"/>
      <c r="C31" s="23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">
      <c r="A32" s="22" t="s">
        <v>52</v>
      </c>
      <c r="B32" s="22"/>
      <c r="C32" s="22"/>
      <c r="D32" s="234" t="s">
        <v>101</v>
      </c>
      <c r="E32" s="234"/>
      <c r="F32" s="234"/>
      <c r="G32" s="234"/>
      <c r="H32" s="50"/>
      <c r="I32" s="50"/>
      <c r="J32" s="50"/>
      <c r="K32" s="21" t="s">
        <v>18</v>
      </c>
      <c r="L32" s="21"/>
      <c r="M32" s="234" t="s">
        <v>108</v>
      </c>
      <c r="N32" s="234"/>
      <c r="O32" s="234"/>
      <c r="P32" s="234"/>
      <c r="Q32" s="234"/>
    </row>
    <row r="33" spans="1:17" ht="18">
      <c r="A33" s="237" t="s">
        <v>19</v>
      </c>
      <c r="B33" s="237"/>
      <c r="C33" s="23" t="s">
        <v>1</v>
      </c>
      <c r="D33" s="238" t="s">
        <v>20</v>
      </c>
      <c r="E33" s="238"/>
      <c r="F33" s="238"/>
      <c r="G33" s="238"/>
      <c r="H33" s="50"/>
      <c r="I33" s="24"/>
      <c r="J33" s="24"/>
      <c r="K33" s="15"/>
      <c r="L33" s="15"/>
      <c r="M33" s="238" t="s">
        <v>21</v>
      </c>
      <c r="N33" s="238"/>
      <c r="O33" s="239" t="s">
        <v>20</v>
      </c>
      <c r="P33" s="239"/>
      <c r="Q33" s="239"/>
    </row>
  </sheetData>
  <sheetProtection/>
  <mergeCells count="59">
    <mergeCell ref="M32:Q32"/>
    <mergeCell ref="A26:C26"/>
    <mergeCell ref="A27:C27"/>
    <mergeCell ref="D30:G30"/>
    <mergeCell ref="K30:L30"/>
    <mergeCell ref="A31:C31"/>
    <mergeCell ref="D33:G33"/>
    <mergeCell ref="O33:Q33"/>
    <mergeCell ref="O20:Q20"/>
    <mergeCell ref="B22:C22"/>
    <mergeCell ref="D32:G32"/>
    <mergeCell ref="A33:B33"/>
    <mergeCell ref="O22:Q22"/>
    <mergeCell ref="O26:Q26"/>
    <mergeCell ref="B24:C24"/>
    <mergeCell ref="M33:N33"/>
    <mergeCell ref="B25:C25"/>
    <mergeCell ref="O25:Q25"/>
    <mergeCell ref="B13:C13"/>
    <mergeCell ref="O13:Q13"/>
    <mergeCell ref="O24:Q24"/>
    <mergeCell ref="B21:C21"/>
    <mergeCell ref="B20:C20"/>
    <mergeCell ref="O21:Q21"/>
    <mergeCell ref="B18:C18"/>
    <mergeCell ref="O18:Q18"/>
    <mergeCell ref="O1:Q1"/>
    <mergeCell ref="B23:C23"/>
    <mergeCell ref="O23:Q23"/>
    <mergeCell ref="B16:C16"/>
    <mergeCell ref="G8:J8"/>
    <mergeCell ref="O11:Q12"/>
    <mergeCell ref="B11:C12"/>
    <mergeCell ref="M11:M12"/>
    <mergeCell ref="B19:C19"/>
    <mergeCell ref="O19:Q19"/>
    <mergeCell ref="O16:Q16"/>
    <mergeCell ref="B15:C15"/>
    <mergeCell ref="O15:Q15"/>
    <mergeCell ref="B17:C17"/>
    <mergeCell ref="O17:Q17"/>
    <mergeCell ref="O14:Q14"/>
    <mergeCell ref="A11:A12"/>
    <mergeCell ref="H9:K9"/>
    <mergeCell ref="B14:C14"/>
    <mergeCell ref="D11:D12"/>
    <mergeCell ref="E11:K11"/>
    <mergeCell ref="L11:L12"/>
    <mergeCell ref="C9:F9"/>
    <mergeCell ref="P9:Q9"/>
    <mergeCell ref="N11:N12"/>
    <mergeCell ref="A6:Q6"/>
    <mergeCell ref="A2:Q2"/>
    <mergeCell ref="A3:Q3"/>
    <mergeCell ref="A4:I4"/>
    <mergeCell ref="A5:H5"/>
    <mergeCell ref="A8:B8"/>
    <mergeCell ref="E7:F7"/>
    <mergeCell ref="H7:I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view="pageLayout" zoomScaleSheetLayoutView="100" workbookViewId="0" topLeftCell="A1">
      <selection activeCell="N14" sqref="N14"/>
    </sheetView>
  </sheetViews>
  <sheetFormatPr defaultColWidth="9.140625" defaultRowHeight="12.75"/>
  <cols>
    <col min="1" max="2" width="4.57421875" style="5" customWidth="1"/>
    <col min="3" max="3" width="38.7109375" style="5" customWidth="1"/>
    <col min="4" max="4" width="14.140625" style="53" customWidth="1"/>
    <col min="5" max="6" width="4.7109375" style="5" hidden="1" customWidth="1"/>
    <col min="7" max="7" width="11.140625" style="5" customWidth="1"/>
    <col min="8" max="8" width="4.7109375" style="5" hidden="1" customWidth="1"/>
    <col min="9" max="9" width="4.28125" style="5" hidden="1" customWidth="1"/>
    <col min="10" max="10" width="10.7109375" style="5" customWidth="1"/>
    <col min="11" max="11" width="9.7109375" style="5" customWidth="1"/>
    <col min="12" max="12" width="11.57421875" style="5" customWidth="1"/>
    <col min="13" max="13" width="10.57421875" style="5" customWidth="1"/>
    <col min="14" max="14" width="9.7109375" style="5" customWidth="1"/>
    <col min="15" max="15" width="5.140625" style="5" customWidth="1"/>
    <col min="16" max="16" width="4.421875" style="5" customWidth="1"/>
    <col min="17" max="17" width="7.140625" style="0" customWidth="1"/>
  </cols>
  <sheetData>
    <row r="1" spans="1:17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73" t="s">
        <v>98</v>
      </c>
      <c r="P1" s="273"/>
      <c r="Q1" s="273"/>
    </row>
    <row r="2" spans="1:17" ht="15.75" customHeight="1">
      <c r="A2" s="274" t="s">
        <v>125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7" ht="34.5" customHeight="1">
      <c r="A3" s="275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17" ht="15.75" customHeight="1">
      <c r="A4" s="276" t="s">
        <v>30</v>
      </c>
      <c r="B4" s="276"/>
      <c r="C4" s="276"/>
      <c r="D4" s="276"/>
      <c r="E4" s="276"/>
      <c r="F4" s="276"/>
      <c r="G4" s="276"/>
      <c r="H4" s="276"/>
      <c r="I4" s="276"/>
      <c r="J4" s="16" t="s">
        <v>22</v>
      </c>
      <c r="K4" s="27">
        <v>18</v>
      </c>
      <c r="L4" s="27"/>
      <c r="M4" s="54"/>
      <c r="N4" s="54"/>
      <c r="O4" s="54"/>
      <c r="P4" s="54"/>
      <c r="Q4" s="54"/>
    </row>
    <row r="5" spans="1:17" ht="15.75" customHeight="1">
      <c r="A5" s="276" t="s">
        <v>102</v>
      </c>
      <c r="B5" s="276"/>
      <c r="C5" s="276"/>
      <c r="D5" s="276"/>
      <c r="E5" s="276"/>
      <c r="F5" s="276"/>
      <c r="G5" s="276"/>
      <c r="H5" s="276"/>
      <c r="I5" s="55"/>
      <c r="J5" s="55" t="s">
        <v>95</v>
      </c>
      <c r="K5" s="56" t="s">
        <v>24</v>
      </c>
      <c r="N5" s="56"/>
      <c r="O5" s="56"/>
      <c r="P5" s="56"/>
      <c r="Q5" s="56"/>
    </row>
    <row r="6" spans="1:17" ht="15.75" customHeight="1">
      <c r="A6" s="274" t="str">
        <f>1!$A$6</f>
        <v>Сув хўжалигини ташкил этиш ва бошқариш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1:17" ht="15.75" customHeight="1">
      <c r="A7" s="16"/>
      <c r="B7" s="16"/>
      <c r="C7" s="57">
        <v>1</v>
      </c>
      <c r="D7" s="58" t="s">
        <v>6</v>
      </c>
      <c r="E7" s="267"/>
      <c r="F7" s="267"/>
      <c r="G7" s="26">
        <v>3</v>
      </c>
      <c r="H7" s="267"/>
      <c r="I7" s="267"/>
      <c r="J7" s="58" t="s">
        <v>23</v>
      </c>
      <c r="K7" s="26">
        <v>2</v>
      </c>
      <c r="L7" s="59" t="s">
        <v>7</v>
      </c>
      <c r="M7" s="59"/>
      <c r="N7" s="59"/>
      <c r="O7" s="59"/>
      <c r="P7" s="59"/>
      <c r="Q7" s="59"/>
    </row>
    <row r="8" spans="1:17" ht="15.75" customHeight="1">
      <c r="A8" s="268" t="s">
        <v>31</v>
      </c>
      <c r="B8" s="268"/>
      <c r="C8" s="60" t="s">
        <v>59</v>
      </c>
      <c r="D8" s="61"/>
      <c r="E8" s="61"/>
      <c r="F8" s="61"/>
      <c r="G8" s="269" t="s">
        <v>109</v>
      </c>
      <c r="H8" s="270"/>
      <c r="I8" s="270"/>
      <c r="J8" s="270"/>
      <c r="K8" s="64"/>
      <c r="L8" s="47" t="s">
        <v>36</v>
      </c>
      <c r="M8" s="47"/>
      <c r="N8" s="350" t="s">
        <v>110</v>
      </c>
      <c r="O8" s="350"/>
      <c r="P8" s="350"/>
      <c r="Q8" s="64"/>
    </row>
    <row r="9" spans="1:17" ht="18.75" customHeight="1">
      <c r="A9" s="17" t="s">
        <v>25</v>
      </c>
      <c r="B9" s="17"/>
      <c r="C9" s="271" t="s">
        <v>26</v>
      </c>
      <c r="D9" s="271"/>
      <c r="E9" s="271"/>
      <c r="F9" s="271"/>
      <c r="G9" s="28">
        <v>112</v>
      </c>
      <c r="H9" s="272" t="s">
        <v>34</v>
      </c>
      <c r="I9" s="272"/>
      <c r="J9" s="272"/>
      <c r="K9" s="272"/>
      <c r="L9" s="28">
        <v>18</v>
      </c>
      <c r="M9" s="143" t="s">
        <v>103</v>
      </c>
      <c r="N9" s="143"/>
      <c r="O9" s="49"/>
      <c r="P9" s="251"/>
      <c r="Q9" s="251"/>
    </row>
    <row r="10" spans="1:16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7" ht="12.75" customHeight="1" thickBot="1">
      <c r="A11" s="252" t="s">
        <v>0</v>
      </c>
      <c r="B11" s="254" t="s">
        <v>32</v>
      </c>
      <c r="C11" s="255"/>
      <c r="D11" s="258" t="s">
        <v>8</v>
      </c>
      <c r="E11" s="260" t="s">
        <v>9</v>
      </c>
      <c r="F11" s="261"/>
      <c r="G11" s="261"/>
      <c r="H11" s="261"/>
      <c r="I11" s="261"/>
      <c r="J11" s="261"/>
      <c r="K11" s="262"/>
      <c r="L11" s="263" t="s">
        <v>10</v>
      </c>
      <c r="M11" s="263" t="s">
        <v>11</v>
      </c>
      <c r="N11" s="263" t="s">
        <v>12</v>
      </c>
      <c r="O11" s="254" t="s">
        <v>13</v>
      </c>
      <c r="P11" s="265"/>
      <c r="Q11" s="255"/>
    </row>
    <row r="12" spans="1:17" ht="72.75" customHeight="1" thickBot="1">
      <c r="A12" s="253"/>
      <c r="B12" s="256"/>
      <c r="C12" s="257"/>
      <c r="D12" s="259"/>
      <c r="E12" s="83" t="s">
        <v>47</v>
      </c>
      <c r="F12" s="83" t="s">
        <v>3</v>
      </c>
      <c r="G12" s="83" t="s">
        <v>48</v>
      </c>
      <c r="H12" s="83" t="s">
        <v>28</v>
      </c>
      <c r="I12" s="83" t="s">
        <v>49</v>
      </c>
      <c r="J12" s="83" t="s">
        <v>50</v>
      </c>
      <c r="K12" s="83" t="s">
        <v>51</v>
      </c>
      <c r="L12" s="264"/>
      <c r="M12" s="264"/>
      <c r="N12" s="264"/>
      <c r="O12" s="256"/>
      <c r="P12" s="266"/>
      <c r="Q12" s="257"/>
    </row>
    <row r="13" spans="1:17" s="6" customFormat="1" ht="27.75" customHeight="1" thickBot="1">
      <c r="A13" s="84">
        <v>1</v>
      </c>
      <c r="B13" s="246" t="str">
        <f>ЖН!B10</f>
        <v>Ғуломов Мирғиёс Миразиз ўғли</v>
      </c>
      <c r="C13" s="247"/>
      <c r="D13" s="85" t="str">
        <f>ЖН!C10</f>
        <v>В-17-029</v>
      </c>
      <c r="E13" s="84">
        <f>ЖН!H9+ЖН!I9</f>
        <v>16</v>
      </c>
      <c r="F13" s="84">
        <f>ЖН!J9+ЖН!K9</f>
        <v>16</v>
      </c>
      <c r="G13" s="84">
        <f>ЖН!X9+ЖН!Y9+ЖН!Z9+ЖН!AA9</f>
        <v>31</v>
      </c>
      <c r="H13" s="84"/>
      <c r="I13" s="84"/>
      <c r="J13" s="84">
        <f>ОН!X9+ОН!Y9+ОН!Z9+ОН!AA9</f>
        <v>0</v>
      </c>
      <c r="K13" s="84">
        <f>G13+J13</f>
        <v>31</v>
      </c>
      <c r="L13" s="91"/>
      <c r="M13" s="91"/>
      <c r="N13" s="91"/>
      <c r="O13" s="248"/>
      <c r="P13" s="249"/>
      <c r="Q13" s="250"/>
    </row>
    <row r="14" spans="1:17" s="6" customFormat="1" ht="27.75" customHeight="1" thickBot="1">
      <c r="A14" s="84">
        <v>2</v>
      </c>
      <c r="B14" s="246" t="str">
        <f>ЖН!B11</f>
        <v>Каримов Абдуллохон Хайрулло ўғли</v>
      </c>
      <c r="C14" s="247"/>
      <c r="D14" s="85" t="str">
        <f>ЖН!C11</f>
        <v>В-17-030</v>
      </c>
      <c r="E14" s="84">
        <f>ЖН!H10+ЖН!I10</f>
        <v>16</v>
      </c>
      <c r="F14" s="84">
        <f>ЖН!J10+ЖН!K10</f>
        <v>16</v>
      </c>
      <c r="G14" s="84">
        <f>ЖН!X10+ЖН!Y10+ЖН!Z10+ЖН!AA10</f>
        <v>31</v>
      </c>
      <c r="H14" s="84"/>
      <c r="I14" s="84"/>
      <c r="J14" s="84">
        <f>ОН!X10+ОН!Y10+ОН!Z10+ОН!AA10</f>
        <v>0</v>
      </c>
      <c r="K14" s="84">
        <f aca="true" t="shared" si="0" ref="K14:K25">G14+J14</f>
        <v>31</v>
      </c>
      <c r="L14" s="91" t="s">
        <v>129</v>
      </c>
      <c r="M14" s="91">
        <v>37</v>
      </c>
      <c r="N14" s="91" t="s">
        <v>129</v>
      </c>
      <c r="O14" s="248"/>
      <c r="P14" s="249"/>
      <c r="Q14" s="250"/>
    </row>
    <row r="15" spans="1:17" s="6" customFormat="1" ht="27.75" customHeight="1" thickBot="1">
      <c r="A15" s="84">
        <v>3</v>
      </c>
      <c r="B15" s="246" t="str">
        <f>ЖН!B12</f>
        <v>Махмудова Наргиза Давлат қизи</v>
      </c>
      <c r="C15" s="247"/>
      <c r="D15" s="85" t="str">
        <f>ЖН!C12</f>
        <v>В-17-031</v>
      </c>
      <c r="E15" s="84">
        <f>ЖН!H11+ЖН!I11</f>
        <v>16</v>
      </c>
      <c r="F15" s="84">
        <f>ЖН!J11+ЖН!K11</f>
        <v>16</v>
      </c>
      <c r="G15" s="84">
        <f>ЖН!X11+ЖН!Y11+ЖН!Z11+ЖН!AA11</f>
        <v>31</v>
      </c>
      <c r="H15" s="84"/>
      <c r="I15" s="84"/>
      <c r="J15" s="84">
        <f>ОН!X11+ОН!Y11+ОН!Z11+ОН!AA11</f>
        <v>0</v>
      </c>
      <c r="K15" s="84">
        <f t="shared" si="0"/>
        <v>31</v>
      </c>
      <c r="L15" s="91"/>
      <c r="M15" s="91"/>
      <c r="N15" s="91"/>
      <c r="O15" s="248"/>
      <c r="P15" s="249"/>
      <c r="Q15" s="250"/>
    </row>
    <row r="16" spans="1:17" s="6" customFormat="1" ht="27.75" customHeight="1" thickBot="1">
      <c r="A16" s="84">
        <v>4</v>
      </c>
      <c r="B16" s="246" t="str">
        <f>'[1]ЖН'!B14</f>
        <v>Нарзуллаева Диёрахон Рахматулла қизи</v>
      </c>
      <c r="C16" s="247"/>
      <c r="D16" s="85" t="str">
        <f>'[1]ЖН'!C14</f>
        <v>В-17-036</v>
      </c>
      <c r="E16" s="84">
        <f>ЖН!H12+ЖН!I12</f>
        <v>17</v>
      </c>
      <c r="F16" s="84">
        <f>ЖН!J12+ЖН!K12</f>
        <v>17</v>
      </c>
      <c r="G16" s="84">
        <f>ЖН!X12+ЖН!Y12+ЖН!Z12+ЖН!AA12</f>
        <v>32</v>
      </c>
      <c r="H16" s="84"/>
      <c r="I16" s="84"/>
      <c r="J16" s="84">
        <f>ОН!X12+ОН!Y12+ОН!Z12+ОН!AA12</f>
        <v>0</v>
      </c>
      <c r="K16" s="84">
        <f t="shared" si="0"/>
        <v>32</v>
      </c>
      <c r="L16" s="91"/>
      <c r="M16" s="91"/>
      <c r="N16" s="91"/>
      <c r="O16" s="248"/>
      <c r="P16" s="249"/>
      <c r="Q16" s="250"/>
    </row>
    <row r="17" spans="1:17" s="6" customFormat="1" ht="27.75" customHeight="1" thickBot="1">
      <c r="A17" s="84">
        <v>5</v>
      </c>
      <c r="B17" s="246" t="str">
        <f>ЖН!B13</f>
        <v>Нуралиев Самандар Рустам ўғли</v>
      </c>
      <c r="C17" s="247"/>
      <c r="D17" s="85" t="str">
        <f>ЖН!C13</f>
        <v>В-17-033</v>
      </c>
      <c r="E17" s="84">
        <f>ЖН!H13+ЖН!I13</f>
        <v>16</v>
      </c>
      <c r="F17" s="84">
        <f>ЖН!J13+ЖН!K13</f>
        <v>16</v>
      </c>
      <c r="G17" s="84">
        <f>ЖН!X13+ЖН!Y13+ЖН!Z13+ЖН!AA13</f>
        <v>31</v>
      </c>
      <c r="H17" s="84"/>
      <c r="I17" s="84"/>
      <c r="J17" s="84">
        <f>ОН!X13+ОН!Y13+ОН!Z13+ОН!AA13</f>
        <v>0</v>
      </c>
      <c r="K17" s="84">
        <f t="shared" si="0"/>
        <v>31</v>
      </c>
      <c r="L17" s="91"/>
      <c r="M17" s="91"/>
      <c r="N17" s="91"/>
      <c r="O17" s="248"/>
      <c r="P17" s="249"/>
      <c r="Q17" s="250"/>
    </row>
    <row r="18" spans="1:17" s="6" customFormat="1" ht="27.75" customHeight="1" thickBot="1">
      <c r="A18" s="84">
        <v>6</v>
      </c>
      <c r="B18" s="240" t="str">
        <f>ЖН!B14</f>
        <v>Рўзиева Шакина Рустам қизи </v>
      </c>
      <c r="C18" s="240"/>
      <c r="D18" s="85" t="str">
        <f>ЖН!C14</f>
        <v>В-17-034</v>
      </c>
      <c r="E18" s="84">
        <f>ЖН!H14+ЖН!I14</f>
        <v>16</v>
      </c>
      <c r="F18" s="84">
        <f>ЖН!J14+ЖН!K14</f>
        <v>16</v>
      </c>
      <c r="G18" s="84">
        <f>ЖН!X14+ЖН!Y14+ЖН!Z14+ЖН!AA14</f>
        <v>32</v>
      </c>
      <c r="H18" s="84"/>
      <c r="I18" s="84"/>
      <c r="J18" s="84">
        <f>ОН!X14+ОН!Y14+ОН!Z14+ОН!AA14</f>
        <v>0</v>
      </c>
      <c r="K18" s="84">
        <f t="shared" si="0"/>
        <v>32</v>
      </c>
      <c r="L18" s="91"/>
      <c r="M18" s="91"/>
      <c r="N18" s="91"/>
      <c r="O18" s="241"/>
      <c r="P18" s="241"/>
      <c r="Q18" s="241"/>
    </row>
    <row r="19" spans="1:17" s="6" customFormat="1" ht="27.75" customHeight="1" thickBot="1">
      <c r="A19" s="84">
        <v>7</v>
      </c>
      <c r="B19" s="240" t="str">
        <f>ЖН!B15</f>
        <v>Сайдахмедов Соибжон Дилшоджон ўғли </v>
      </c>
      <c r="C19" s="240"/>
      <c r="D19" s="85" t="str">
        <f>ЖН!C15</f>
        <v>В-17-035</v>
      </c>
      <c r="E19" s="84">
        <f>ЖН!H15+ЖН!I15</f>
        <v>16</v>
      </c>
      <c r="F19" s="84">
        <f>ЖН!J15+ЖН!K15</f>
        <v>16</v>
      </c>
      <c r="G19" s="84">
        <f>ЖН!X15+ЖН!Y15+ЖН!Z15+ЖН!AA15</f>
        <v>32</v>
      </c>
      <c r="H19" s="84"/>
      <c r="I19" s="84"/>
      <c r="J19" s="84">
        <f>ОН!X15+ОН!Y15+ОН!Z15+ОН!AA15</f>
        <v>0</v>
      </c>
      <c r="K19" s="84">
        <f t="shared" si="0"/>
        <v>32</v>
      </c>
      <c r="L19" s="91"/>
      <c r="M19" s="91"/>
      <c r="N19" s="91"/>
      <c r="O19" s="241"/>
      <c r="P19" s="241"/>
      <c r="Q19" s="241"/>
    </row>
    <row r="20" spans="1:17" s="6" customFormat="1" ht="27.75" customHeight="1" thickBot="1">
      <c r="A20" s="84">
        <v>8</v>
      </c>
      <c r="B20" s="240" t="str">
        <f>ЖН!B16</f>
        <v>Тохиров Шохрух Жанобил ўғли</v>
      </c>
      <c r="C20" s="240"/>
      <c r="D20" s="85" t="str">
        <f>ЖН!C16</f>
        <v>В-17-036</v>
      </c>
      <c r="E20" s="84">
        <f>ЖН!H16+ЖН!I16</f>
        <v>16</v>
      </c>
      <c r="F20" s="84">
        <f>ЖН!J16+ЖН!K16</f>
        <v>16</v>
      </c>
      <c r="G20" s="84">
        <f>ЖН!X16+ЖН!Y16+ЖН!Z16+ЖН!AA16</f>
        <v>32</v>
      </c>
      <c r="H20" s="84"/>
      <c r="I20" s="84"/>
      <c r="J20" s="84">
        <f>ОН!X16+ОН!Y16+ОН!Z16+ОН!AA16</f>
        <v>0</v>
      </c>
      <c r="K20" s="84">
        <f t="shared" si="0"/>
        <v>32</v>
      </c>
      <c r="L20" s="91"/>
      <c r="M20" s="91"/>
      <c r="N20" s="91"/>
      <c r="O20" s="241"/>
      <c r="P20" s="241"/>
      <c r="Q20" s="241"/>
    </row>
    <row r="21" spans="1:17" s="6" customFormat="1" ht="27.75" customHeight="1" thickBot="1">
      <c r="A21" s="84">
        <v>9</v>
      </c>
      <c r="B21" s="240" t="str">
        <f>ЖН!B17</f>
        <v>Тошболтаева Юлдуз Абдуқодир қизи</v>
      </c>
      <c r="C21" s="240"/>
      <c r="D21" s="85" t="str">
        <f>ЖН!C17</f>
        <v>В-17-011</v>
      </c>
      <c r="E21" s="84">
        <f>ЖН!H17+ЖН!I17</f>
        <v>15</v>
      </c>
      <c r="F21" s="84">
        <f>ЖН!J17+ЖН!K17</f>
        <v>16</v>
      </c>
      <c r="G21" s="84">
        <f>ЖН!X17+ЖН!Y17+ЖН!Z17+ЖН!AA17</f>
        <v>29</v>
      </c>
      <c r="H21" s="84"/>
      <c r="I21" s="84"/>
      <c r="J21" s="84">
        <f>ОН!X17+ОН!Y17+ОН!Z17+ОН!AA17</f>
        <v>0</v>
      </c>
      <c r="K21" s="84">
        <f t="shared" si="0"/>
        <v>29</v>
      </c>
      <c r="L21" s="91"/>
      <c r="M21" s="91"/>
      <c r="N21" s="91"/>
      <c r="O21" s="241"/>
      <c r="P21" s="241"/>
      <c r="Q21" s="241"/>
    </row>
    <row r="22" spans="1:17" s="6" customFormat="1" ht="27.75" customHeight="1" thickBot="1">
      <c r="A22" s="84">
        <v>10</v>
      </c>
      <c r="B22" s="240" t="str">
        <f>ЖН!B18</f>
        <v>Усарова Мафтуна Ибодулла қизи</v>
      </c>
      <c r="C22" s="240"/>
      <c r="D22" s="85" t="str">
        <f>ЖН!C18</f>
        <v>В-17-037</v>
      </c>
      <c r="E22" s="84">
        <f>ЖН!H18+ЖН!I18</f>
        <v>15</v>
      </c>
      <c r="F22" s="84">
        <f>ЖН!J18+ЖН!K18</f>
        <v>15</v>
      </c>
      <c r="G22" s="84">
        <f>ЖН!X18+ЖН!Y18+ЖН!Z18+ЖН!AA18</f>
        <v>29</v>
      </c>
      <c r="H22" s="84"/>
      <c r="I22" s="84"/>
      <c r="J22" s="84">
        <f>ОН!X18+ОН!Y18+ОН!Z18+ОН!AA18</f>
        <v>0</v>
      </c>
      <c r="K22" s="84">
        <f t="shared" si="0"/>
        <v>29</v>
      </c>
      <c r="L22" s="91"/>
      <c r="M22" s="91"/>
      <c r="N22" s="91"/>
      <c r="O22" s="241"/>
      <c r="P22" s="241"/>
      <c r="Q22" s="241"/>
    </row>
    <row r="23" spans="1:17" s="6" customFormat="1" ht="27.75" customHeight="1" thickBot="1">
      <c r="A23" s="84">
        <v>11</v>
      </c>
      <c r="B23" s="240" t="str">
        <f>ЖН!B19</f>
        <v>Хабибуллаева Лобар Камалетдинова</v>
      </c>
      <c r="C23" s="240"/>
      <c r="D23" s="85" t="str">
        <f>ЖН!C19</f>
        <v>В-17-038</v>
      </c>
      <c r="E23" s="84">
        <f>ЖН!H19+ЖН!I19</f>
        <v>16</v>
      </c>
      <c r="F23" s="84">
        <f>ЖН!J19+ЖН!K19</f>
        <v>16</v>
      </c>
      <c r="G23" s="84">
        <f>ЖН!X19+ЖН!Y19+ЖН!Z19+ЖН!AA19</f>
        <v>31</v>
      </c>
      <c r="H23" s="84"/>
      <c r="I23" s="84"/>
      <c r="J23" s="84">
        <f>ОН!X19+ОН!Y19+ОН!Z19+ОН!AA19</f>
        <v>0</v>
      </c>
      <c r="K23" s="84">
        <f t="shared" si="0"/>
        <v>31</v>
      </c>
      <c r="L23" s="91"/>
      <c r="M23" s="91"/>
      <c r="N23" s="91"/>
      <c r="O23" s="241"/>
      <c r="P23" s="241"/>
      <c r="Q23" s="241"/>
    </row>
    <row r="24" spans="1:17" s="6" customFormat="1" ht="27.75" customHeight="1" thickBot="1">
      <c r="A24" s="84">
        <v>12</v>
      </c>
      <c r="B24" s="240" t="str">
        <f>ЖН!B20</f>
        <v>Хайитқулова Зулайхо Мирзабой қизи</v>
      </c>
      <c r="C24" s="240"/>
      <c r="D24" s="85" t="str">
        <f>ЖН!C20</f>
        <v>В-17-010</v>
      </c>
      <c r="E24" s="84">
        <f>ЖН!H20+ЖН!I20</f>
        <v>16</v>
      </c>
      <c r="F24" s="84">
        <f>ЖН!J20+ЖН!K20</f>
        <v>16</v>
      </c>
      <c r="G24" s="84">
        <f>ЖН!X20+ЖН!Y20+ЖН!Z20+ЖН!AA20</f>
        <v>30</v>
      </c>
      <c r="H24" s="84"/>
      <c r="I24" s="84"/>
      <c r="J24" s="84">
        <f>ОН!X20+ОН!Y20+ОН!Z20+ОН!AA20</f>
        <v>0</v>
      </c>
      <c r="K24" s="84">
        <f t="shared" si="0"/>
        <v>30</v>
      </c>
      <c r="L24" s="91"/>
      <c r="M24" s="91"/>
      <c r="N24" s="91"/>
      <c r="O24" s="241"/>
      <c r="P24" s="241"/>
      <c r="Q24" s="241"/>
    </row>
    <row r="25" spans="1:17" s="6" customFormat="1" ht="27.75" customHeight="1" thickBot="1">
      <c r="A25" s="84">
        <v>13</v>
      </c>
      <c r="B25" s="240" t="str">
        <f>ЖН!B21</f>
        <v>Хонимқулов Учқун Бахриддин ўғли</v>
      </c>
      <c r="C25" s="240"/>
      <c r="D25" s="85" t="str">
        <f>ЖН!C21</f>
        <v>В-17-009</v>
      </c>
      <c r="E25" s="84">
        <f>ЖН!H21+ЖН!I21</f>
        <v>16</v>
      </c>
      <c r="F25" s="84">
        <f>ЖН!J21+ЖН!K21</f>
        <v>16</v>
      </c>
      <c r="G25" s="84">
        <f>ЖН!X21+ЖН!Y21+ЖН!Z21+ЖН!AA21</f>
        <v>32</v>
      </c>
      <c r="H25" s="84"/>
      <c r="I25" s="84"/>
      <c r="J25" s="84">
        <f>ОН!X21+ОН!Y21+ОН!Z21+ОН!AA21</f>
        <v>0</v>
      </c>
      <c r="K25" s="84">
        <f t="shared" si="0"/>
        <v>32</v>
      </c>
      <c r="L25" s="91"/>
      <c r="M25" s="91"/>
      <c r="N25" s="91"/>
      <c r="O25" s="241"/>
      <c r="P25" s="241"/>
      <c r="Q25" s="241"/>
    </row>
    <row r="26" spans="1:17" ht="49.5" customHeight="1" thickBot="1">
      <c r="A26" s="242" t="s">
        <v>14</v>
      </c>
      <c r="B26" s="242"/>
      <c r="C26" s="242"/>
      <c r="D26" s="92"/>
      <c r="E26" s="88"/>
      <c r="F26" s="89"/>
      <c r="G26" s="84"/>
      <c r="H26" s="89"/>
      <c r="I26" s="88"/>
      <c r="J26" s="84"/>
      <c r="K26" s="90"/>
      <c r="L26" s="90"/>
      <c r="M26" s="88"/>
      <c r="N26" s="88"/>
      <c r="O26" s="241"/>
      <c r="P26" s="241"/>
      <c r="Q26" s="241"/>
    </row>
    <row r="27" spans="1:3" ht="39.75" customHeight="1">
      <c r="A27" s="243"/>
      <c r="B27" s="243"/>
      <c r="C27" s="243"/>
    </row>
    <row r="28" spans="1:17" ht="18">
      <c r="A28" s="18"/>
      <c r="B28" s="18"/>
      <c r="C28" s="19" t="s">
        <v>15</v>
      </c>
      <c r="D28" s="48">
        <v>13</v>
      </c>
      <c r="E28" s="50"/>
      <c r="F28" s="50"/>
      <c r="G28" s="21" t="s">
        <v>53</v>
      </c>
      <c r="H28" s="21"/>
      <c r="I28" s="21"/>
      <c r="J28" s="21"/>
      <c r="K28" s="15"/>
      <c r="L28" s="15"/>
      <c r="M28" s="15"/>
      <c r="N28" s="22"/>
      <c r="O28" s="15"/>
      <c r="P28" s="15"/>
      <c r="Q28" s="15"/>
    </row>
    <row r="29" spans="1:17" ht="18">
      <c r="A29" s="18"/>
      <c r="B29" s="18"/>
      <c r="C29" s="19"/>
      <c r="D29" s="51"/>
      <c r="E29" s="21"/>
      <c r="F29" s="21"/>
      <c r="G29" s="21"/>
      <c r="H29" s="21"/>
      <c r="I29" s="15"/>
      <c r="J29" s="15"/>
      <c r="K29" s="21"/>
      <c r="L29" s="21"/>
      <c r="M29" s="15"/>
      <c r="N29" s="22"/>
      <c r="O29" s="15"/>
      <c r="P29" s="15"/>
      <c r="Q29" s="15"/>
    </row>
    <row r="30" spans="1:17" ht="30.75" customHeight="1">
      <c r="A30" s="15"/>
      <c r="B30" s="15"/>
      <c r="C30" s="22"/>
      <c r="D30" s="244" t="s">
        <v>16</v>
      </c>
      <c r="E30" s="244"/>
      <c r="F30" s="244"/>
      <c r="G30" s="244"/>
      <c r="H30" s="21"/>
      <c r="I30" s="20"/>
      <c r="J30" s="20"/>
      <c r="K30" s="245" t="s">
        <v>17</v>
      </c>
      <c r="L30" s="245"/>
      <c r="M30" s="20"/>
      <c r="N30" s="20"/>
      <c r="O30" s="15"/>
      <c r="P30" s="15"/>
      <c r="Q30" s="15"/>
    </row>
    <row r="31" spans="1:17" ht="18">
      <c r="A31" s="233"/>
      <c r="B31" s="233"/>
      <c r="C31" s="23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">
      <c r="A32" s="22" t="s">
        <v>52</v>
      </c>
      <c r="B32" s="22"/>
      <c r="C32" s="22"/>
      <c r="D32" s="234" t="s">
        <v>101</v>
      </c>
      <c r="E32" s="234"/>
      <c r="F32" s="234"/>
      <c r="G32" s="234"/>
      <c r="H32" s="50"/>
      <c r="I32" s="50"/>
      <c r="J32" s="50"/>
      <c r="K32" s="21" t="s">
        <v>18</v>
      </c>
      <c r="L32" s="21"/>
      <c r="M32" s="234" t="s">
        <v>111</v>
      </c>
      <c r="N32" s="234"/>
      <c r="O32" s="234"/>
      <c r="P32" s="234"/>
      <c r="Q32" s="234"/>
    </row>
    <row r="33" spans="1:17" ht="18">
      <c r="A33" s="237" t="s">
        <v>19</v>
      </c>
      <c r="B33" s="237"/>
      <c r="C33" s="23" t="s">
        <v>1</v>
      </c>
      <c r="D33" s="238" t="s">
        <v>20</v>
      </c>
      <c r="E33" s="238"/>
      <c r="F33" s="238"/>
      <c r="G33" s="238"/>
      <c r="H33" s="50"/>
      <c r="I33" s="24"/>
      <c r="J33" s="24"/>
      <c r="K33" s="15"/>
      <c r="L33" s="15"/>
      <c r="M33" s="238" t="s">
        <v>21</v>
      </c>
      <c r="N33" s="238"/>
      <c r="O33" s="239" t="s">
        <v>20</v>
      </c>
      <c r="P33" s="239"/>
      <c r="Q33" s="239"/>
    </row>
  </sheetData>
  <sheetProtection/>
  <mergeCells count="60">
    <mergeCell ref="D33:G33"/>
    <mergeCell ref="M33:N33"/>
    <mergeCell ref="N8:P8"/>
    <mergeCell ref="A27:C27"/>
    <mergeCell ref="D30:G30"/>
    <mergeCell ref="K30:L30"/>
    <mergeCell ref="A31:C31"/>
    <mergeCell ref="D32:G32"/>
    <mergeCell ref="M32:Q32"/>
    <mergeCell ref="O21:Q21"/>
    <mergeCell ref="O1:Q1"/>
    <mergeCell ref="B25:C25"/>
    <mergeCell ref="O25:Q25"/>
    <mergeCell ref="O26:Q26"/>
    <mergeCell ref="B23:C23"/>
    <mergeCell ref="O23:Q23"/>
    <mergeCell ref="B24:C24"/>
    <mergeCell ref="O24:Q24"/>
    <mergeCell ref="A26:C26"/>
    <mergeCell ref="B21:C21"/>
    <mergeCell ref="B22:C22"/>
    <mergeCell ref="O22:Q22"/>
    <mergeCell ref="B19:C19"/>
    <mergeCell ref="O19:Q19"/>
    <mergeCell ref="B20:C20"/>
    <mergeCell ref="O20:Q20"/>
    <mergeCell ref="B17:C17"/>
    <mergeCell ref="O17:Q17"/>
    <mergeCell ref="B18:C18"/>
    <mergeCell ref="O18:Q18"/>
    <mergeCell ref="B15:C15"/>
    <mergeCell ref="O15:Q15"/>
    <mergeCell ref="B16:C16"/>
    <mergeCell ref="O16:Q16"/>
    <mergeCell ref="B13:C13"/>
    <mergeCell ref="O13:Q13"/>
    <mergeCell ref="B14:C14"/>
    <mergeCell ref="O14:Q14"/>
    <mergeCell ref="M11:M12"/>
    <mergeCell ref="C9:F9"/>
    <mergeCell ref="P9:Q9"/>
    <mergeCell ref="N11:N12"/>
    <mergeCell ref="O11:Q12"/>
    <mergeCell ref="H9:K9"/>
    <mergeCell ref="A11:A12"/>
    <mergeCell ref="B11:C12"/>
    <mergeCell ref="D11:D12"/>
    <mergeCell ref="E11:K11"/>
    <mergeCell ref="L11:L12"/>
    <mergeCell ref="G8:J8"/>
    <mergeCell ref="A33:B33"/>
    <mergeCell ref="O33:Q33"/>
    <mergeCell ref="A6:Q6"/>
    <mergeCell ref="A2:Q2"/>
    <mergeCell ref="A3:Q3"/>
    <mergeCell ref="A4:I4"/>
    <mergeCell ref="A5:H5"/>
    <mergeCell ref="E7:F7"/>
    <mergeCell ref="H7:I7"/>
    <mergeCell ref="A8:B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3"/>
  <sheetViews>
    <sheetView view="pageLayout" zoomScaleSheetLayoutView="100" workbookViewId="0" topLeftCell="A1">
      <selection activeCell="G7" sqref="G7"/>
    </sheetView>
  </sheetViews>
  <sheetFormatPr defaultColWidth="9.140625" defaultRowHeight="12.75"/>
  <cols>
    <col min="1" max="2" width="4.57421875" style="5" customWidth="1"/>
    <col min="3" max="3" width="38.7109375" style="5" customWidth="1"/>
    <col min="4" max="4" width="14.140625" style="53" customWidth="1"/>
    <col min="5" max="6" width="4.7109375" style="5" hidden="1" customWidth="1"/>
    <col min="7" max="7" width="11.140625" style="5" customWidth="1"/>
    <col min="8" max="8" width="4.7109375" style="5" hidden="1" customWidth="1"/>
    <col min="9" max="9" width="4.28125" style="5" hidden="1" customWidth="1"/>
    <col min="10" max="10" width="10.7109375" style="5" customWidth="1"/>
    <col min="11" max="11" width="9.7109375" style="5" customWidth="1"/>
    <col min="12" max="12" width="11.57421875" style="5" customWidth="1"/>
    <col min="13" max="13" width="10.57421875" style="5" customWidth="1"/>
    <col min="14" max="14" width="9.7109375" style="5" customWidth="1"/>
    <col min="15" max="15" width="5.140625" style="5" customWidth="1"/>
    <col min="16" max="16" width="4.421875" style="5" customWidth="1"/>
    <col min="17" max="17" width="7.140625" style="0" customWidth="1"/>
  </cols>
  <sheetData>
    <row r="1" spans="1:17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73" t="s">
        <v>98</v>
      </c>
      <c r="P1" s="273"/>
      <c r="Q1" s="273"/>
    </row>
    <row r="2" spans="1:17" ht="15.75" customHeight="1">
      <c r="A2" s="274" t="s">
        <v>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17" ht="34.5" customHeight="1">
      <c r="A3" s="275" t="s">
        <v>105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</row>
    <row r="4" spans="1:17" ht="15.75" customHeight="1">
      <c r="A4" s="276" t="s">
        <v>30</v>
      </c>
      <c r="B4" s="276"/>
      <c r="C4" s="276"/>
      <c r="D4" s="276"/>
      <c r="E4" s="276"/>
      <c r="F4" s="276"/>
      <c r="G4" s="276"/>
      <c r="H4" s="276"/>
      <c r="I4" s="276"/>
      <c r="J4" s="16" t="s">
        <v>22</v>
      </c>
      <c r="K4" s="27">
        <v>17</v>
      </c>
      <c r="L4" s="27"/>
      <c r="M4" s="54"/>
      <c r="N4" s="54"/>
      <c r="O4" s="54"/>
      <c r="P4" s="54"/>
      <c r="Q4" s="54"/>
    </row>
    <row r="5" spans="1:17" ht="15.75" customHeight="1">
      <c r="A5" s="276" t="s">
        <v>102</v>
      </c>
      <c r="B5" s="276"/>
      <c r="C5" s="276"/>
      <c r="D5" s="276"/>
      <c r="E5" s="276"/>
      <c r="F5" s="276"/>
      <c r="G5" s="276"/>
      <c r="H5" s="276"/>
      <c r="I5" s="55"/>
      <c r="J5" s="55" t="s">
        <v>95</v>
      </c>
      <c r="K5" s="56" t="s">
        <v>24</v>
      </c>
      <c r="N5" s="56"/>
      <c r="O5" s="56"/>
      <c r="P5" s="56"/>
      <c r="Q5" s="56"/>
    </row>
    <row r="6" spans="1:17" ht="15.75" customHeight="1">
      <c r="A6" s="274" t="str">
        <f>1!$A$6</f>
        <v>Сув хўжалигини ташкил этиш ва бошқариш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</row>
    <row r="7" spans="1:17" ht="15.75" customHeight="1">
      <c r="A7" s="16"/>
      <c r="B7" s="16"/>
      <c r="C7" s="57">
        <v>1</v>
      </c>
      <c r="D7" s="58" t="s">
        <v>6</v>
      </c>
      <c r="E7" s="267"/>
      <c r="F7" s="267"/>
      <c r="G7" s="26">
        <v>3</v>
      </c>
      <c r="H7" s="267"/>
      <c r="I7" s="267"/>
      <c r="J7" s="58" t="s">
        <v>23</v>
      </c>
      <c r="K7" s="26">
        <v>2</v>
      </c>
      <c r="L7" s="59" t="s">
        <v>7</v>
      </c>
      <c r="M7" s="59"/>
      <c r="N7" s="59"/>
      <c r="O7" s="59"/>
      <c r="P7" s="59"/>
      <c r="Q7" s="59"/>
    </row>
    <row r="8" spans="1:17" ht="15.75" customHeight="1">
      <c r="A8" s="268" t="s">
        <v>31</v>
      </c>
      <c r="B8" s="268"/>
      <c r="C8" s="60" t="s">
        <v>112</v>
      </c>
      <c r="D8" s="61"/>
      <c r="E8" s="61"/>
      <c r="F8" s="61"/>
      <c r="G8" s="269" t="s">
        <v>114</v>
      </c>
      <c r="H8" s="270"/>
      <c r="I8" s="270"/>
      <c r="J8" s="270"/>
      <c r="K8" s="64"/>
      <c r="L8" s="47" t="s">
        <v>36</v>
      </c>
      <c r="M8" s="47"/>
      <c r="N8" s="350" t="s">
        <v>115</v>
      </c>
      <c r="O8" s="350"/>
      <c r="P8" s="350"/>
      <c r="Q8" s="64"/>
    </row>
    <row r="9" spans="1:17" ht="18.75" customHeight="1">
      <c r="A9" s="17" t="s">
        <v>25</v>
      </c>
      <c r="B9" s="17"/>
      <c r="C9" s="271" t="s">
        <v>26</v>
      </c>
      <c r="D9" s="271"/>
      <c r="E9" s="271"/>
      <c r="F9" s="271"/>
      <c r="G9" s="28"/>
      <c r="H9" s="272" t="s">
        <v>34</v>
      </c>
      <c r="I9" s="272"/>
      <c r="J9" s="272"/>
      <c r="K9" s="272"/>
      <c r="L9" s="28">
        <v>21</v>
      </c>
      <c r="M9" s="143" t="s">
        <v>103</v>
      </c>
      <c r="N9" s="143"/>
      <c r="O9" s="49"/>
      <c r="P9" s="251"/>
      <c r="Q9" s="251"/>
    </row>
    <row r="10" spans="1:16" ht="18.75" customHeight="1" thickBot="1">
      <c r="A10" s="7"/>
      <c r="B10" s="7"/>
      <c r="C10" s="8"/>
      <c r="D10" s="8"/>
      <c r="E10" s="8"/>
      <c r="F10" s="8"/>
      <c r="G10" s="7"/>
      <c r="H10" s="8"/>
      <c r="I10" s="8"/>
      <c r="J10" s="8"/>
      <c r="K10" s="8"/>
      <c r="L10" s="8"/>
      <c r="M10" s="8"/>
      <c r="N10" s="8"/>
      <c r="O10" s="8"/>
      <c r="P10" s="8"/>
    </row>
    <row r="11" spans="1:17" ht="12.75" customHeight="1" thickBot="1">
      <c r="A11" s="252" t="s">
        <v>0</v>
      </c>
      <c r="B11" s="254" t="s">
        <v>32</v>
      </c>
      <c r="C11" s="255"/>
      <c r="D11" s="258" t="s">
        <v>8</v>
      </c>
      <c r="E11" s="260" t="s">
        <v>9</v>
      </c>
      <c r="F11" s="261"/>
      <c r="G11" s="261"/>
      <c r="H11" s="261"/>
      <c r="I11" s="261"/>
      <c r="J11" s="261"/>
      <c r="K11" s="262"/>
      <c r="L11" s="263" t="s">
        <v>10</v>
      </c>
      <c r="M11" s="263" t="s">
        <v>11</v>
      </c>
      <c r="N11" s="263" t="s">
        <v>12</v>
      </c>
      <c r="O11" s="254" t="s">
        <v>13</v>
      </c>
      <c r="P11" s="265"/>
      <c r="Q11" s="255"/>
    </row>
    <row r="12" spans="1:17" ht="72.75" customHeight="1" thickBot="1">
      <c r="A12" s="253"/>
      <c r="B12" s="256"/>
      <c r="C12" s="257"/>
      <c r="D12" s="259"/>
      <c r="E12" s="83" t="s">
        <v>47</v>
      </c>
      <c r="F12" s="83" t="s">
        <v>3</v>
      </c>
      <c r="G12" s="83" t="s">
        <v>48</v>
      </c>
      <c r="H12" s="83" t="s">
        <v>28</v>
      </c>
      <c r="I12" s="83" t="s">
        <v>49</v>
      </c>
      <c r="J12" s="83" t="s">
        <v>50</v>
      </c>
      <c r="K12" s="83" t="s">
        <v>51</v>
      </c>
      <c r="L12" s="264"/>
      <c r="M12" s="264"/>
      <c r="N12" s="264"/>
      <c r="O12" s="256"/>
      <c r="P12" s="266"/>
      <c r="Q12" s="257"/>
    </row>
    <row r="13" spans="1:17" s="6" customFormat="1" ht="27.75" customHeight="1" thickBot="1">
      <c r="A13" s="84">
        <v>1</v>
      </c>
      <c r="B13" s="246" t="str">
        <f>ЖН!B10</f>
        <v>Ғуломов Мирғиёс Миразиз ўғли</v>
      </c>
      <c r="C13" s="247"/>
      <c r="D13" s="85" t="str">
        <f>ЖН!C10</f>
        <v>В-17-029</v>
      </c>
      <c r="E13" s="84">
        <f>ЖН!H9+ЖН!I9</f>
        <v>16</v>
      </c>
      <c r="F13" s="84">
        <f>ЖН!J9+ЖН!K9</f>
        <v>16</v>
      </c>
      <c r="G13" s="84"/>
      <c r="H13" s="84"/>
      <c r="I13" s="84"/>
      <c r="J13" s="84"/>
      <c r="K13" s="84"/>
      <c r="L13" s="91"/>
      <c r="M13" s="91"/>
      <c r="N13" s="91"/>
      <c r="O13" s="248"/>
      <c r="P13" s="249"/>
      <c r="Q13" s="250"/>
    </row>
    <row r="14" spans="1:17" s="6" customFormat="1" ht="27.75" customHeight="1" thickBot="1">
      <c r="A14" s="84">
        <v>2</v>
      </c>
      <c r="B14" s="246" t="str">
        <f>ЖН!B11</f>
        <v>Каримов Абдуллохон Хайрулло ўғли</v>
      </c>
      <c r="C14" s="247"/>
      <c r="D14" s="85" t="str">
        <f>ЖН!C11</f>
        <v>В-17-030</v>
      </c>
      <c r="E14" s="84">
        <f>ЖН!H10+ЖН!I10</f>
        <v>16</v>
      </c>
      <c r="F14" s="84">
        <f>ЖН!J10+ЖН!K10</f>
        <v>16</v>
      </c>
      <c r="G14" s="84"/>
      <c r="H14" s="84"/>
      <c r="I14" s="84"/>
      <c r="J14" s="84"/>
      <c r="K14" s="84"/>
      <c r="L14" s="91"/>
      <c r="M14" s="91"/>
      <c r="N14" s="91"/>
      <c r="O14" s="248"/>
      <c r="P14" s="249"/>
      <c r="Q14" s="250"/>
    </row>
    <row r="15" spans="1:17" s="6" customFormat="1" ht="27.75" customHeight="1" thickBot="1">
      <c r="A15" s="84">
        <v>3</v>
      </c>
      <c r="B15" s="246" t="str">
        <f>ЖН!B12</f>
        <v>Махмудова Наргиза Давлат қизи</v>
      </c>
      <c r="C15" s="247"/>
      <c r="D15" s="85" t="str">
        <f>ЖН!C12</f>
        <v>В-17-031</v>
      </c>
      <c r="E15" s="84">
        <f>ЖН!H11+ЖН!I11</f>
        <v>16</v>
      </c>
      <c r="F15" s="84">
        <f>ЖН!J11+ЖН!K11</f>
        <v>16</v>
      </c>
      <c r="G15" s="84"/>
      <c r="H15" s="84"/>
      <c r="I15" s="84"/>
      <c r="J15" s="84"/>
      <c r="K15" s="84"/>
      <c r="L15" s="91"/>
      <c r="M15" s="91"/>
      <c r="N15" s="91"/>
      <c r="O15" s="248"/>
      <c r="P15" s="249"/>
      <c r="Q15" s="250"/>
    </row>
    <row r="16" spans="1:17" s="6" customFormat="1" ht="27.75" customHeight="1" thickBot="1">
      <c r="A16" s="84">
        <v>4</v>
      </c>
      <c r="B16" s="246" t="str">
        <f>'[1]ЖН'!B14</f>
        <v>Нарзуллаева Диёрахон Рахматулла қизи</v>
      </c>
      <c r="C16" s="247"/>
      <c r="D16" s="85" t="str">
        <f>'[1]ЖН'!C14</f>
        <v>В-17-036</v>
      </c>
      <c r="E16" s="84">
        <f>ЖН!H12+ЖН!I12</f>
        <v>17</v>
      </c>
      <c r="F16" s="84">
        <f>ЖН!J12+ЖН!K12</f>
        <v>17</v>
      </c>
      <c r="G16" s="84"/>
      <c r="H16" s="84"/>
      <c r="I16" s="84"/>
      <c r="J16" s="84"/>
      <c r="K16" s="84"/>
      <c r="L16" s="91"/>
      <c r="M16" s="91"/>
      <c r="N16" s="91"/>
      <c r="O16" s="248"/>
      <c r="P16" s="249"/>
      <c r="Q16" s="250"/>
    </row>
    <row r="17" spans="1:17" s="6" customFormat="1" ht="27.75" customHeight="1" thickBot="1">
      <c r="A17" s="84">
        <v>5</v>
      </c>
      <c r="B17" s="246" t="str">
        <f>ЖН!B13</f>
        <v>Нуралиев Самандар Рустам ўғли</v>
      </c>
      <c r="C17" s="247"/>
      <c r="D17" s="85" t="str">
        <f>ЖН!C13</f>
        <v>В-17-033</v>
      </c>
      <c r="E17" s="84">
        <f>ЖН!H13+ЖН!I13</f>
        <v>16</v>
      </c>
      <c r="F17" s="84">
        <f>ЖН!J13+ЖН!K13</f>
        <v>16</v>
      </c>
      <c r="G17" s="84"/>
      <c r="H17" s="84"/>
      <c r="I17" s="84"/>
      <c r="J17" s="84"/>
      <c r="K17" s="84"/>
      <c r="L17" s="91"/>
      <c r="M17" s="91"/>
      <c r="N17" s="91"/>
      <c r="O17" s="248"/>
      <c r="P17" s="249"/>
      <c r="Q17" s="250"/>
    </row>
    <row r="18" spans="1:17" s="6" customFormat="1" ht="27.75" customHeight="1" thickBot="1">
      <c r="A18" s="84">
        <v>6</v>
      </c>
      <c r="B18" s="240" t="str">
        <f>ЖН!B14</f>
        <v>Рўзиева Шакина Рустам қизи </v>
      </c>
      <c r="C18" s="240"/>
      <c r="D18" s="85" t="str">
        <f>ЖН!C14</f>
        <v>В-17-034</v>
      </c>
      <c r="E18" s="84">
        <f>ЖН!H14+ЖН!I14</f>
        <v>16</v>
      </c>
      <c r="F18" s="84">
        <f>ЖН!J14+ЖН!K14</f>
        <v>16</v>
      </c>
      <c r="G18" s="84"/>
      <c r="H18" s="84"/>
      <c r="I18" s="84"/>
      <c r="J18" s="84"/>
      <c r="K18" s="84"/>
      <c r="L18" s="91"/>
      <c r="M18" s="91"/>
      <c r="N18" s="91"/>
      <c r="O18" s="241"/>
      <c r="P18" s="241"/>
      <c r="Q18" s="241"/>
    </row>
    <row r="19" spans="1:17" s="6" customFormat="1" ht="27.75" customHeight="1" thickBot="1">
      <c r="A19" s="84">
        <v>7</v>
      </c>
      <c r="B19" s="240" t="str">
        <f>ЖН!B15</f>
        <v>Сайдахмедов Соибжон Дилшоджон ўғли </v>
      </c>
      <c r="C19" s="240"/>
      <c r="D19" s="85" t="str">
        <f>ЖН!C15</f>
        <v>В-17-035</v>
      </c>
      <c r="E19" s="84">
        <f>ЖН!H15+ЖН!I15</f>
        <v>16</v>
      </c>
      <c r="F19" s="84">
        <f>ЖН!J15+ЖН!K15</f>
        <v>16</v>
      </c>
      <c r="G19" s="84"/>
      <c r="H19" s="84"/>
      <c r="I19" s="84"/>
      <c r="J19" s="84"/>
      <c r="K19" s="84"/>
      <c r="L19" s="91"/>
      <c r="M19" s="91"/>
      <c r="N19" s="91"/>
      <c r="O19" s="241"/>
      <c r="P19" s="241"/>
      <c r="Q19" s="241"/>
    </row>
    <row r="20" spans="1:17" s="6" customFormat="1" ht="27.75" customHeight="1" thickBot="1">
      <c r="A20" s="84">
        <v>8</v>
      </c>
      <c r="B20" s="240" t="str">
        <f>ЖН!B16</f>
        <v>Тохиров Шохрух Жанобил ўғли</v>
      </c>
      <c r="C20" s="240"/>
      <c r="D20" s="85" t="str">
        <f>ЖН!C16</f>
        <v>В-17-036</v>
      </c>
      <c r="E20" s="84">
        <f>ЖН!H16+ЖН!I16</f>
        <v>16</v>
      </c>
      <c r="F20" s="84">
        <f>ЖН!J16+ЖН!K16</f>
        <v>16</v>
      </c>
      <c r="G20" s="84"/>
      <c r="H20" s="84"/>
      <c r="I20" s="84"/>
      <c r="J20" s="84"/>
      <c r="K20" s="84"/>
      <c r="L20" s="91"/>
      <c r="M20" s="91"/>
      <c r="N20" s="91"/>
      <c r="O20" s="241"/>
      <c r="P20" s="241"/>
      <c r="Q20" s="241"/>
    </row>
    <row r="21" spans="1:17" s="6" customFormat="1" ht="27.75" customHeight="1" thickBot="1">
      <c r="A21" s="84">
        <v>9</v>
      </c>
      <c r="B21" s="240" t="str">
        <f>ЖН!B17</f>
        <v>Тошболтаева Юлдуз Абдуқодир қизи</v>
      </c>
      <c r="C21" s="240"/>
      <c r="D21" s="85" t="str">
        <f>ЖН!C17</f>
        <v>В-17-011</v>
      </c>
      <c r="E21" s="84">
        <f>ЖН!H17+ЖН!I17</f>
        <v>15</v>
      </c>
      <c r="F21" s="84">
        <f>ЖН!J17+ЖН!K17</f>
        <v>16</v>
      </c>
      <c r="G21" s="84"/>
      <c r="H21" s="84"/>
      <c r="I21" s="84"/>
      <c r="J21" s="84"/>
      <c r="K21" s="84"/>
      <c r="L21" s="91"/>
      <c r="M21" s="91"/>
      <c r="N21" s="91"/>
      <c r="O21" s="241"/>
      <c r="P21" s="241"/>
      <c r="Q21" s="241"/>
    </row>
    <row r="22" spans="1:17" s="6" customFormat="1" ht="27.75" customHeight="1" thickBot="1">
      <c r="A22" s="84">
        <v>10</v>
      </c>
      <c r="B22" s="240" t="str">
        <f>ЖН!B18</f>
        <v>Усарова Мафтуна Ибодулла қизи</v>
      </c>
      <c r="C22" s="240"/>
      <c r="D22" s="85" t="str">
        <f>ЖН!C18</f>
        <v>В-17-037</v>
      </c>
      <c r="E22" s="84">
        <f>ЖН!H18+ЖН!I18</f>
        <v>15</v>
      </c>
      <c r="F22" s="84">
        <f>ЖН!J18+ЖН!K18</f>
        <v>15</v>
      </c>
      <c r="G22" s="84"/>
      <c r="H22" s="84"/>
      <c r="I22" s="84"/>
      <c r="J22" s="84"/>
      <c r="K22" s="84"/>
      <c r="L22" s="91"/>
      <c r="M22" s="91"/>
      <c r="N22" s="91"/>
      <c r="O22" s="241"/>
      <c r="P22" s="241"/>
      <c r="Q22" s="241"/>
    </row>
    <row r="23" spans="1:17" s="6" customFormat="1" ht="27.75" customHeight="1" thickBot="1">
      <c r="A23" s="84">
        <v>11</v>
      </c>
      <c r="B23" s="240" t="str">
        <f>ЖН!B19</f>
        <v>Хабибуллаева Лобар Камалетдинова</v>
      </c>
      <c r="C23" s="240"/>
      <c r="D23" s="85" t="str">
        <f>ЖН!C19</f>
        <v>В-17-038</v>
      </c>
      <c r="E23" s="84">
        <f>ЖН!H19+ЖН!I19</f>
        <v>16</v>
      </c>
      <c r="F23" s="84">
        <f>ЖН!J19+ЖН!K19</f>
        <v>16</v>
      </c>
      <c r="G23" s="84"/>
      <c r="H23" s="84"/>
      <c r="I23" s="84"/>
      <c r="J23" s="84"/>
      <c r="K23" s="84"/>
      <c r="L23" s="91"/>
      <c r="M23" s="91"/>
      <c r="N23" s="91"/>
      <c r="O23" s="241"/>
      <c r="P23" s="241"/>
      <c r="Q23" s="241"/>
    </row>
    <row r="24" spans="1:17" s="6" customFormat="1" ht="27.75" customHeight="1" thickBot="1">
      <c r="A24" s="84">
        <v>12</v>
      </c>
      <c r="B24" s="240" t="str">
        <f>ЖН!B20</f>
        <v>Хайитқулова Зулайхо Мирзабой қизи</v>
      </c>
      <c r="C24" s="240"/>
      <c r="D24" s="85" t="str">
        <f>ЖН!C20</f>
        <v>В-17-010</v>
      </c>
      <c r="E24" s="84">
        <f>ЖН!H20+ЖН!I20</f>
        <v>16</v>
      </c>
      <c r="F24" s="84">
        <f>ЖН!J20+ЖН!K20</f>
        <v>16</v>
      </c>
      <c r="G24" s="84"/>
      <c r="H24" s="84"/>
      <c r="I24" s="84"/>
      <c r="J24" s="84"/>
      <c r="K24" s="84"/>
      <c r="L24" s="91"/>
      <c r="M24" s="91"/>
      <c r="N24" s="91"/>
      <c r="O24" s="241"/>
      <c r="P24" s="241"/>
      <c r="Q24" s="241"/>
    </row>
    <row r="25" spans="1:17" s="6" customFormat="1" ht="27.75" customHeight="1" thickBot="1">
      <c r="A25" s="84">
        <v>13</v>
      </c>
      <c r="B25" s="240" t="str">
        <f>ЖН!B21</f>
        <v>Хонимқулов Учқун Бахриддин ўғли</v>
      </c>
      <c r="C25" s="240"/>
      <c r="D25" s="85" t="str">
        <f>ЖН!C21</f>
        <v>В-17-009</v>
      </c>
      <c r="E25" s="84">
        <f>ЖН!H21+ЖН!I21</f>
        <v>16</v>
      </c>
      <c r="F25" s="84">
        <f>ЖН!J21+ЖН!K21</f>
        <v>16</v>
      </c>
      <c r="G25" s="84"/>
      <c r="H25" s="84"/>
      <c r="I25" s="84"/>
      <c r="J25" s="84"/>
      <c r="K25" s="84"/>
      <c r="L25" s="91"/>
      <c r="M25" s="91"/>
      <c r="N25" s="91"/>
      <c r="O25" s="241"/>
      <c r="P25" s="241"/>
      <c r="Q25" s="241"/>
    </row>
    <row r="26" spans="1:17" ht="49.5" customHeight="1" thickBot="1">
      <c r="A26" s="242" t="s">
        <v>14</v>
      </c>
      <c r="B26" s="242"/>
      <c r="C26" s="242"/>
      <c r="D26" s="92"/>
      <c r="E26" s="88"/>
      <c r="F26" s="89"/>
      <c r="G26" s="89"/>
      <c r="H26" s="89"/>
      <c r="I26" s="88"/>
      <c r="J26" s="88"/>
      <c r="K26" s="90"/>
      <c r="L26" s="90"/>
      <c r="M26" s="88"/>
      <c r="N26" s="88"/>
      <c r="O26" s="241"/>
      <c r="P26" s="241"/>
      <c r="Q26" s="241"/>
    </row>
    <row r="27" spans="1:3" ht="39.75" customHeight="1">
      <c r="A27" s="243"/>
      <c r="B27" s="243"/>
      <c r="C27" s="243"/>
    </row>
    <row r="28" spans="1:17" ht="18">
      <c r="A28" s="18"/>
      <c r="B28" s="18"/>
      <c r="C28" s="19" t="s">
        <v>15</v>
      </c>
      <c r="D28" s="48">
        <v>13</v>
      </c>
      <c r="E28" s="50"/>
      <c r="F28" s="50"/>
      <c r="G28" s="21" t="s">
        <v>53</v>
      </c>
      <c r="H28" s="21"/>
      <c r="I28" s="21"/>
      <c r="J28" s="21"/>
      <c r="K28" s="15"/>
      <c r="L28" s="15"/>
      <c r="M28" s="15"/>
      <c r="N28" s="22"/>
      <c r="O28" s="15"/>
      <c r="P28" s="15"/>
      <c r="Q28" s="15"/>
    </row>
    <row r="29" spans="1:17" ht="18">
      <c r="A29" s="18"/>
      <c r="B29" s="18"/>
      <c r="C29" s="19"/>
      <c r="D29" s="51"/>
      <c r="E29" s="21"/>
      <c r="F29" s="21"/>
      <c r="G29" s="21"/>
      <c r="H29" s="21"/>
      <c r="I29" s="15"/>
      <c r="J29" s="15"/>
      <c r="K29" s="21"/>
      <c r="L29" s="21"/>
      <c r="M29" s="15"/>
      <c r="N29" s="22"/>
      <c r="O29" s="15"/>
      <c r="P29" s="15"/>
      <c r="Q29" s="15"/>
    </row>
    <row r="30" spans="1:17" ht="30.75" customHeight="1">
      <c r="A30" s="15"/>
      <c r="B30" s="15"/>
      <c r="C30" s="22"/>
      <c r="D30" s="244" t="s">
        <v>16</v>
      </c>
      <c r="E30" s="244"/>
      <c r="F30" s="244"/>
      <c r="G30" s="244"/>
      <c r="H30" s="21"/>
      <c r="I30" s="20"/>
      <c r="J30" s="20"/>
      <c r="K30" s="245" t="s">
        <v>17</v>
      </c>
      <c r="L30" s="245"/>
      <c r="M30" s="20"/>
      <c r="N30" s="20"/>
      <c r="O30" s="15"/>
      <c r="P30" s="15"/>
      <c r="Q30" s="15"/>
    </row>
    <row r="31" spans="1:17" ht="18">
      <c r="A31" s="233"/>
      <c r="B31" s="233"/>
      <c r="C31" s="23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">
      <c r="A32" s="22" t="s">
        <v>52</v>
      </c>
      <c r="B32" s="22"/>
      <c r="C32" s="22"/>
      <c r="D32" s="234" t="s">
        <v>101</v>
      </c>
      <c r="E32" s="234"/>
      <c r="F32" s="234"/>
      <c r="G32" s="234"/>
      <c r="H32" s="50"/>
      <c r="I32" s="50"/>
      <c r="J32" s="50"/>
      <c r="K32" s="21" t="s">
        <v>18</v>
      </c>
      <c r="L32" s="21"/>
      <c r="M32" s="234" t="s">
        <v>113</v>
      </c>
      <c r="N32" s="234"/>
      <c r="O32" s="234"/>
      <c r="P32" s="234"/>
      <c r="Q32" s="234"/>
    </row>
    <row r="33" spans="1:17" ht="18">
      <c r="A33" s="237" t="s">
        <v>19</v>
      </c>
      <c r="B33" s="237"/>
      <c r="C33" s="23" t="s">
        <v>1</v>
      </c>
      <c r="D33" s="238" t="s">
        <v>20</v>
      </c>
      <c r="E33" s="238"/>
      <c r="F33" s="238"/>
      <c r="G33" s="238"/>
      <c r="H33" s="50"/>
      <c r="I33" s="24"/>
      <c r="J33" s="24"/>
      <c r="K33" s="15"/>
      <c r="L33" s="15"/>
      <c r="M33" s="238" t="s">
        <v>21</v>
      </c>
      <c r="N33" s="238"/>
      <c r="O33" s="239" t="s">
        <v>20</v>
      </c>
      <c r="P33" s="239"/>
      <c r="Q33" s="239"/>
    </row>
  </sheetData>
  <sheetProtection/>
  <mergeCells count="60">
    <mergeCell ref="D30:G30"/>
    <mergeCell ref="K30:L30"/>
    <mergeCell ref="A31:C31"/>
    <mergeCell ref="D32:G32"/>
    <mergeCell ref="M32:Q32"/>
    <mergeCell ref="A33:B33"/>
    <mergeCell ref="D33:G33"/>
    <mergeCell ref="M33:N33"/>
    <mergeCell ref="O33:Q33"/>
    <mergeCell ref="O23:Q23"/>
    <mergeCell ref="O24:Q24"/>
    <mergeCell ref="O25:Q25"/>
    <mergeCell ref="A26:C26"/>
    <mergeCell ref="O26:Q26"/>
    <mergeCell ref="A27:C27"/>
    <mergeCell ref="B25:C25"/>
    <mergeCell ref="B23:C23"/>
    <mergeCell ref="B24:C24"/>
    <mergeCell ref="O17:Q17"/>
    <mergeCell ref="O18:Q18"/>
    <mergeCell ref="O19:Q19"/>
    <mergeCell ref="O20:Q20"/>
    <mergeCell ref="O21:Q21"/>
    <mergeCell ref="O22:Q22"/>
    <mergeCell ref="P9:Q9"/>
    <mergeCell ref="O11:Q12"/>
    <mergeCell ref="O13:Q13"/>
    <mergeCell ref="O14:Q14"/>
    <mergeCell ref="O15:Q15"/>
    <mergeCell ref="O16:Q16"/>
    <mergeCell ref="O1:Q1"/>
    <mergeCell ref="A2:Q2"/>
    <mergeCell ref="A3:Q3"/>
    <mergeCell ref="A6:Q6"/>
    <mergeCell ref="G8:J8"/>
    <mergeCell ref="N8:P8"/>
    <mergeCell ref="A4:I4"/>
    <mergeCell ref="E7:F7"/>
    <mergeCell ref="H7:I7"/>
    <mergeCell ref="A8:B8"/>
    <mergeCell ref="B21:C21"/>
    <mergeCell ref="B22:C22"/>
    <mergeCell ref="B19:C19"/>
    <mergeCell ref="B20:C20"/>
    <mergeCell ref="B17:C17"/>
    <mergeCell ref="B18:C18"/>
    <mergeCell ref="N11:N12"/>
    <mergeCell ref="H9:K9"/>
    <mergeCell ref="A11:A12"/>
    <mergeCell ref="B11:C12"/>
    <mergeCell ref="D11:D12"/>
    <mergeCell ref="E11:K11"/>
    <mergeCell ref="L11:L12"/>
    <mergeCell ref="M11:M12"/>
    <mergeCell ref="A5:H5"/>
    <mergeCell ref="B13:C13"/>
    <mergeCell ref="B14:C14"/>
    <mergeCell ref="C9:F9"/>
    <mergeCell ref="B15:C15"/>
    <mergeCell ref="B16:C1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</dc:creator>
  <cp:keywords/>
  <dc:description/>
  <cp:lastModifiedBy>TOG'O</cp:lastModifiedBy>
  <cp:lastPrinted>2018-10-22T05:15:20Z</cp:lastPrinted>
  <dcterms:created xsi:type="dcterms:W3CDTF">2008-01-09T21:36:33Z</dcterms:created>
  <dcterms:modified xsi:type="dcterms:W3CDTF">2018-12-18T08:54:11Z</dcterms:modified>
  <cp:category/>
  <cp:version/>
  <cp:contentType/>
  <cp:contentStatus/>
</cp:coreProperties>
</file>